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tsotsoria\Desktop\3030303\"/>
    </mc:Choice>
  </mc:AlternateContent>
  <bookViews>
    <workbookView xWindow="0" yWindow="0" windowWidth="25140" windowHeight="11400"/>
  </bookViews>
  <sheets>
    <sheet name="გამონაკლ" sheetId="27" r:id="rId1"/>
    <sheet name="sum" sheetId="24" r:id="rId2"/>
    <sheet name="sum-last" sheetId="22" r:id="rId3"/>
    <sheet name="დაწესებულებები" sheetId="23" r:id="rId4"/>
  </sheets>
  <definedNames>
    <definedName name="_xlnm._FilterDatabase" localSheetId="0" hidden="1">გამონაკლ!$A$1:$O$55</definedName>
    <definedName name="_xlnm._FilterDatabase" localSheetId="3" hidden="1">დაწესებულებები!$A$1:$V$147</definedName>
    <definedName name="_xlnm.Print_Area" localSheetId="0">გამონაკლ!$A$1:$P$54</definedName>
    <definedName name="_xlnm.Print_Area" localSheetId="3">დაწესებულებები!$A$1:$W$144</definedName>
  </definedNames>
  <calcPr calcId="162913"/>
</workbook>
</file>

<file path=xl/calcChain.xml><?xml version="1.0" encoding="utf-8"?>
<calcChain xmlns="http://schemas.openxmlformats.org/spreadsheetml/2006/main">
  <c r="C9" i="24" l="1"/>
  <c r="C18" i="24" s="1"/>
  <c r="D16" i="24"/>
  <c r="D15" i="24"/>
  <c r="D14" i="24"/>
  <c r="D13" i="24"/>
  <c r="D12" i="24"/>
  <c r="D11" i="24"/>
  <c r="B16" i="24"/>
  <c r="B15" i="24"/>
  <c r="B14" i="24"/>
  <c r="B13" i="24"/>
  <c r="B12" i="24"/>
  <c r="B11" i="24"/>
  <c r="B10" i="24"/>
  <c r="D10" i="24"/>
  <c r="E18" i="24"/>
  <c r="O9" i="24"/>
  <c r="O18" i="24" s="1"/>
  <c r="N9" i="24"/>
  <c r="N18" i="24" s="1"/>
  <c r="M9" i="24"/>
  <c r="M18" i="24" s="1"/>
  <c r="L9" i="24"/>
  <c r="L18" i="24" s="1"/>
  <c r="K9" i="24"/>
  <c r="K18" i="24" s="1"/>
  <c r="J9" i="24"/>
  <c r="J18" i="24" s="1"/>
  <c r="I9" i="24"/>
  <c r="I18" i="24" s="1"/>
  <c r="H9" i="24"/>
  <c r="H18" i="24" s="1"/>
  <c r="G9" i="24"/>
  <c r="G18" i="24" s="1"/>
  <c r="F9" i="24"/>
  <c r="F18" i="24" s="1"/>
  <c r="D9" i="24" l="1"/>
  <c r="D18" i="24" s="1"/>
  <c r="B9" i="24"/>
  <c r="B18" i="24" s="1"/>
  <c r="N97" i="23" l="1"/>
  <c r="M97" i="23"/>
  <c r="B10" i="22"/>
  <c r="N128" i="23" l="1"/>
  <c r="M128" i="23"/>
  <c r="N125" i="23"/>
  <c r="M125" i="23"/>
  <c r="N87" i="23"/>
  <c r="M87" i="23"/>
  <c r="N82" i="23"/>
  <c r="M82" i="23"/>
  <c r="N71" i="23"/>
  <c r="M71" i="23"/>
  <c r="N66" i="23"/>
  <c r="M66" i="23"/>
  <c r="N60" i="23"/>
  <c r="M60" i="23"/>
  <c r="N52" i="23"/>
  <c r="M52" i="23"/>
  <c r="N40" i="23"/>
  <c r="M40" i="23"/>
  <c r="N34" i="23"/>
  <c r="M34" i="23"/>
  <c r="N33" i="23"/>
  <c r="M33" i="23"/>
  <c r="N23" i="23"/>
  <c r="M23" i="23"/>
  <c r="N21" i="23"/>
  <c r="M21" i="23"/>
  <c r="N16" i="23"/>
  <c r="M16" i="23"/>
  <c r="N14" i="23"/>
  <c r="M14" i="23"/>
  <c r="N12" i="23"/>
  <c r="M12" i="23"/>
  <c r="B7" i="22" l="1"/>
  <c r="B8" i="22"/>
  <c r="B9" i="22"/>
  <c r="B11" i="22"/>
  <c r="B12" i="22"/>
  <c r="O6" i="22"/>
  <c r="O15" i="22" s="1"/>
  <c r="N6" i="22"/>
  <c r="N15" i="22" s="1"/>
  <c r="M6" i="22"/>
  <c r="M15" i="22" s="1"/>
  <c r="L6" i="22"/>
  <c r="L15" i="22" s="1"/>
  <c r="K6" i="22"/>
  <c r="K15" i="22" s="1"/>
  <c r="J6" i="22"/>
  <c r="J15" i="22" s="1"/>
  <c r="I6" i="22"/>
  <c r="I15" i="22" s="1"/>
  <c r="H6" i="22"/>
  <c r="H15" i="22" s="1"/>
  <c r="G6" i="22"/>
  <c r="F6" i="22"/>
  <c r="F15" i="22" s="1"/>
  <c r="E6" i="22"/>
  <c r="E15" i="22" s="1"/>
  <c r="D6" i="22"/>
  <c r="D15" i="22" s="1"/>
  <c r="C6" i="22"/>
  <c r="C15" i="22" s="1"/>
  <c r="B13" i="22"/>
  <c r="G15" i="22"/>
  <c r="B6" i="22" l="1"/>
  <c r="B15" i="22" l="1"/>
</calcChain>
</file>

<file path=xl/comments1.xml><?xml version="1.0" encoding="utf-8"?>
<comments xmlns="http://schemas.openxmlformats.org/spreadsheetml/2006/main">
  <authors>
    <author>Lela Tsotsoria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Lela Tsotsoria:</t>
        </r>
        <r>
          <rPr>
            <sz val="9"/>
            <color indexed="81"/>
            <rFont val="Tahoma"/>
            <family val="2"/>
          </rPr>
          <t xml:space="preserve">
2015 წლის აღწერა - საქსტატის მონაცემები</t>
        </r>
      </text>
    </comment>
  </commentList>
</comments>
</file>

<file path=xl/sharedStrings.xml><?xml version="1.0" encoding="utf-8"?>
<sst xmlns="http://schemas.openxmlformats.org/spreadsheetml/2006/main" count="1283" uniqueCount="463">
  <si>
    <t>GeoName</t>
  </si>
  <si>
    <t>TAX</t>
  </si>
  <si>
    <t>Address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</si>
  <si>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</si>
  <si>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</si>
  <si>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ბათუმი</t>
  </si>
  <si>
    <t>ბათუმი, ჯავახიშვილის ქ. N3ბ</t>
  </si>
  <si>
    <t>სს პოლიკლინიკა ვერე</t>
  </si>
  <si>
    <t>404548156</t>
  </si>
  <si>
    <t>თბილისი</t>
  </si>
  <si>
    <t>ქ.თბილისი, ლ.ქიაჩელის ქ.N18-20</t>
  </si>
  <si>
    <t>შპს სამედიცინო ამბულატორია „ფონიჭალა“</t>
  </si>
  <si>
    <t>206344062</t>
  </si>
  <si>
    <t>თბილისი, სოფ. ფონიჭალა</t>
  </si>
  <si>
    <t>შპს  ქ.ბათუმის № 4 პოლიკლინიკა</t>
  </si>
  <si>
    <t>245425197</t>
  </si>
  <si>
    <t>ბათუმი, ტაბიძის ქ.№2ა</t>
  </si>
  <si>
    <t>შპს კავკასიის მედიცინის ცენტრი- საბურთალოს პოლიკლინიკა</t>
  </si>
  <si>
    <t>404925747</t>
  </si>
  <si>
    <t>დავით თავხელიძის ქ. N1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</si>
  <si>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</si>
  <si>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</si>
  <si>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</si>
  <si>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შპს "მკურნალი 2002"</t>
  </si>
  <si>
    <t>200079654</t>
  </si>
  <si>
    <t>თბილისი, ცოტნე დადიანის N87</t>
  </si>
  <si>
    <t>404485240</t>
  </si>
  <si>
    <t>თბილისი. კოსტავას ქ. 75 გ</t>
  </si>
  <si>
    <t>შპს სამკურნალო გამაჯანსაღებელი ცენტრი „ანტროპოსი“</t>
  </si>
  <si>
    <t>202388754</t>
  </si>
  <si>
    <t>თბილისი, ნავთლუღის ჩიხი №9</t>
  </si>
  <si>
    <t>შპს თბილისის N4 საოჯახო მედიცინის ცენტრი</t>
  </si>
  <si>
    <t>206040988</t>
  </si>
  <si>
    <t>თბილისი, ვაზისუბნის მე-4 მ/რ, 1კვ.</t>
  </si>
  <si>
    <t>შპს დიმიტრი მხეიძის სახელობის ყელ-ყურ-ცხვირის კლინიკა გიდი</t>
  </si>
  <si>
    <t>212693637</t>
  </si>
  <si>
    <t>ქუთაისი</t>
  </si>
  <si>
    <t>ქუთაისის, კაკო კიბორძალიძის 9</t>
  </si>
  <si>
    <t>ააიპ ბერძნული სამედიცინო ფონდი "ჰიპოკრატე"</t>
  </si>
  <si>
    <t>202940372</t>
  </si>
  <si>
    <t>თბილისი, ნინოშვილის N23</t>
  </si>
  <si>
    <t>404908043</t>
  </si>
  <si>
    <t>შპს  ,,ბათუმის ენდოკრინოლოგიის ცენტრი''</t>
  </si>
  <si>
    <t>445455720</t>
  </si>
  <si>
    <t>პუშკინის 118</t>
  </si>
  <si>
    <t>სს მეზღვაურთა სამედიცინო ცენტრი-2010</t>
  </si>
  <si>
    <t>245629734</t>
  </si>
  <si>
    <t>ქ.ბათუმი, ტაბიძის ქ. N2ა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</si>
  <si>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</si>
  <si>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</si>
  <si>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ანაპის 414,დივიზიის ქ.N11</t>
  </si>
  <si>
    <t>შპს ბავშვთა და მოზრდილთა ჯანმრთელობის ცენტრი</t>
  </si>
  <si>
    <t>445501751</t>
  </si>
  <si>
    <t>ქ.თბილისი, ბუაჩიძის ქ.N12.</t>
  </si>
  <si>
    <t>405327427</t>
  </si>
  <si>
    <t>შპს ,,პრემიუმ მედსერვისი"</t>
  </si>
  <si>
    <t>405186445</t>
  </si>
  <si>
    <t>ქ. თბილისი, ი. ჭავჭავაძის გამზ. N33 ბ</t>
  </si>
  <si>
    <t>205294144</t>
  </si>
  <si>
    <t>თბილისი, ე. ნინოშვილის ქ. N60</t>
  </si>
  <si>
    <t>ი/მ ნინო შავლაყაძე</t>
  </si>
  <si>
    <t>60002014416</t>
  </si>
  <si>
    <t>III-IV მ/რ შორის სავაჭ.ცენტ.2 სართ</t>
  </si>
  <si>
    <t>შპს საგზაო პოლიკლინიკა + საოჯახო მედიცინის ცენტრი დიდუბე</t>
  </si>
  <si>
    <t>201948642</t>
  </si>
  <si>
    <t>ქ.თბილისი,ა.წერეთლის გამზირი N1</t>
  </si>
  <si>
    <t>შპს Krol Medical Corporation</t>
  </si>
  <si>
    <t>404941532</t>
  </si>
  <si>
    <t>ჭავჭავაძის გამზ. 44</t>
  </si>
  <si>
    <t>206041086</t>
  </si>
  <si>
    <t>თბილისი, ფაღავას №25</t>
  </si>
  <si>
    <t>შპს ჯანმრთელობის ცენტრი</t>
  </si>
  <si>
    <t>211381994</t>
  </si>
  <si>
    <t>ქ. თბილისი, ალ. ყაზბეგის გამზირი №14ბ (იყო მიცკევიჩის №29)</t>
  </si>
  <si>
    <t>შ.პ.ს საოჯახო მედიცინის ცენტრი ისანი</t>
  </si>
  <si>
    <t>405321986</t>
  </si>
  <si>
    <t>ქ.თბილისი,იუნკერთა ქ.N1</t>
  </si>
  <si>
    <t>შპს "ბათუმის N1 პოლიკლინიკა"</t>
  </si>
  <si>
    <t>245426392</t>
  </si>
  <si>
    <t>ბათუმი, აბუსერიძის №2</t>
  </si>
  <si>
    <t>შპს საოჯახო მედიცინის ეროვნული სასწავლო ცენტრი</t>
  </si>
  <si>
    <t>202905945</t>
  </si>
  <si>
    <t>მიხ. წინამძღვრიშვილის # 57</t>
  </si>
  <si>
    <t>შპს მე-11 შერეული ტიპის პოლიკლინიკა</t>
  </si>
  <si>
    <t>404439586</t>
  </si>
  <si>
    <t>ფურცელაძის ქ.#22</t>
  </si>
  <si>
    <t>შპს 4 პოლიკლინიკა</t>
  </si>
  <si>
    <t>400151848</t>
  </si>
  <si>
    <t>ქ.თბილისი, გურამიშვილის გამზ.N9.</t>
  </si>
  <si>
    <t>შპს ღია გული</t>
  </si>
  <si>
    <t>204970022</t>
  </si>
  <si>
    <t>თბილისი, თემქის დასახლება XI მ/რ I კვარტალი (1/47)</t>
  </si>
  <si>
    <t>შპს ქ.თბილისის №2 საოჯახო მედიცინის ცენტრი</t>
  </si>
  <si>
    <t>200006493</t>
  </si>
  <si>
    <t>თბილისი, თ.ერისთავის №3</t>
  </si>
  <si>
    <t>შპს ულტრამედი</t>
  </si>
  <si>
    <t>200254090</t>
  </si>
  <si>
    <t>თბილისი, დასახლება თემქა სავაჭრო ცენტრი</t>
  </si>
  <si>
    <t>შპს "მედისონ ჰოლდინგი"</t>
  </si>
  <si>
    <t>404923632</t>
  </si>
  <si>
    <t>თბილისი, ვაჟა-ფშაველას გამზირი N 83/11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</si>
  <si>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</si>
  <si>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</si>
  <si>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</si>
  <si>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თბილისი, კალოუბნის ქ. N12</t>
  </si>
  <si>
    <t>შპს თბილისის N5 პოლიკლინიკა</t>
  </si>
  <si>
    <t>404524886</t>
  </si>
  <si>
    <t>ქ.თბილისი, ბოჭორმის ქ.N23.</t>
  </si>
  <si>
    <t>შპს N8 სამკურნალო დიაგნოსტიკური ცენტრი"</t>
  </si>
  <si>
    <t>206035565</t>
  </si>
  <si>
    <t>თბილისი, შირაქის №13</t>
  </si>
  <si>
    <t>შპს "მედალფა"</t>
  </si>
  <si>
    <t>შპს "საოჯახო მედიცინის ქართულ-ამერიკული კლინიკა"</t>
  </si>
  <si>
    <t>404905723</t>
  </si>
  <si>
    <t>თბილისი, ბერბუკის ქ. №10</t>
  </si>
  <si>
    <t>შპს "MEDICOM"</t>
  </si>
  <si>
    <t>404963679</t>
  </si>
  <si>
    <t>რ.ლაღიძის ქ. N8</t>
  </si>
  <si>
    <t>შპს უნიკა</t>
  </si>
  <si>
    <t>406027311</t>
  </si>
  <si>
    <t>თბილისი,ვ,გორგასალის ქ N8</t>
  </si>
  <si>
    <t>შპს "ოჯახის მკურნალი"</t>
  </si>
  <si>
    <t>404413292</t>
  </si>
  <si>
    <t>თბილისი , კ. ხეთაგუროვის ქ. №6</t>
  </si>
  <si>
    <t>აკადემიკოს ვახტანგ ბოჭორიშვილის სამედიცინო ცენტრი</t>
  </si>
  <si>
    <t>405018831</t>
  </si>
  <si>
    <t>თბილისი, ალ. ყაზბეგის გამზირი N16-ე</t>
  </si>
  <si>
    <t>შპს თქვენი კლინიკა</t>
  </si>
  <si>
    <t>236058742</t>
  </si>
  <si>
    <t>თბილისი, ქავთარაძის 40</t>
  </si>
  <si>
    <t>შ.პ.ს.   " ქუთაისის N4  შერეული  პოლიკლინიკა"</t>
  </si>
  <si>
    <t>212670796</t>
  </si>
  <si>
    <t>ქუთაისი, ნიკეას ქ. №46-ბ</t>
  </si>
  <si>
    <t>თბილისი, არაყიშვილის ქ. N2</t>
  </si>
  <si>
    <t>შპს მედულა - ქიმიოთერაპიის და იმუნოთერაპიის კლინიკა</t>
  </si>
  <si>
    <t>205001987</t>
  </si>
  <si>
    <t>თბილისი, პოლიტკოვსკაიას ქ. #6</t>
  </si>
  <si>
    <t>სს "ევექსის კლინიკები"-ბათუმის პოლიკლინიკა</t>
  </si>
  <si>
    <t>ს.ხიმშიაშვილის ქუჩა N20</t>
  </si>
  <si>
    <t>შპს მედკაპიტალი</t>
  </si>
  <si>
    <t>205218030</t>
  </si>
  <si>
    <t>თბილისი, გამრეკელის ქ. N19</t>
  </si>
  <si>
    <t>შპს მედიკალ+</t>
  </si>
  <si>
    <t>405043171</t>
  </si>
  <si>
    <t>ქ.თბილისი, ვაკე, ნ.ყიფშიძის N11.</t>
  </si>
  <si>
    <t>შპს "თბ.  №24   ბავშვთა პოლიკლინიკა"</t>
  </si>
  <si>
    <t>209472881</t>
  </si>
  <si>
    <t>თბილისი, ლიბანის №1</t>
  </si>
  <si>
    <t>ვაჟა–ფშაველას გამზ.N40</t>
  </si>
  <si>
    <t>შპს პულსი-2</t>
  </si>
  <si>
    <t>406073092</t>
  </si>
  <si>
    <t>თბილისი, ბ. ხმელნიცკის ქ. №6, ბ.108</t>
  </si>
  <si>
    <t>შპს "ქ. თბილისის  № 11 სამკურნალო-პროფილაქტიკური ცენტრი"</t>
  </si>
  <si>
    <t>206039758</t>
  </si>
  <si>
    <t>თბილისი, ვარკეთილი 3, I მ/რ, კორპ.17</t>
  </si>
  <si>
    <t>შპს კლინიკა ნიუმედი</t>
  </si>
  <si>
    <t>206334162</t>
  </si>
  <si>
    <t>თბილისი, მარიჯანის ქ. №4</t>
  </si>
  <si>
    <t>შპს  სამედიცინო ცენტრი "იუნონა"</t>
  </si>
  <si>
    <t>204420493</t>
  </si>
  <si>
    <t>ქ. თბილისი, ჭავჭავაძის გამზ. N60</t>
  </si>
  <si>
    <t>შპს ბომონდი</t>
  </si>
  <si>
    <t>212798070</t>
  </si>
  <si>
    <t>ქუთაისი, ზ. გამსახურდიას შეს.#15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</si>
  <si>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</si>
  <si>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</si>
  <si>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ქ. ქუთაისი, თამარ მეფის № 5/7, ტელ. (232) 5 56 81</t>
  </si>
  <si>
    <t>შპს ბიჯი უნიმედი</t>
  </si>
  <si>
    <t>405153337</t>
  </si>
  <si>
    <t>ქ.თბილისი,რუსთავის გზატკეცილი N28.</t>
  </si>
  <si>
    <t>შპს  მოზრდილთა 25-ე პოლიკლინიკა</t>
  </si>
  <si>
    <t>208146834</t>
  </si>
  <si>
    <t>თბილისი,  ჭიჭინაძისN11</t>
  </si>
  <si>
    <t>შპს MEDHOUSE</t>
  </si>
  <si>
    <t>400090842</t>
  </si>
  <si>
    <t>გლდანი, მე-3 მკრ, მ.აბაშიძის #7</t>
  </si>
  <si>
    <t>სს "ქ. თბ.მოზრდილთა N26  პოლიკლინიკა"</t>
  </si>
  <si>
    <t>211357814</t>
  </si>
  <si>
    <t>ქ. თბილისი, ვაჟა-ფშაველას გამზირი N26</t>
  </si>
  <si>
    <t>შპს "აკადემიკოს ე. ფიფიას სახალხო კლინიკური საავადმყოფო"</t>
  </si>
  <si>
    <t>202353755</t>
  </si>
  <si>
    <t>ქ. თბილისი, თევდორე მღვდლის ქ.N9</t>
  </si>
  <si>
    <t>შპს სამკურნალო დიაგნოსტიკური ცენტრი კიდმედი</t>
  </si>
  <si>
    <t>401963737</t>
  </si>
  <si>
    <t>თბილისი, ა.კერესელიძის ქ.N5</t>
  </si>
  <si>
    <t>შპს ელიტა მედი</t>
  </si>
  <si>
    <t>404434652</t>
  </si>
  <si>
    <t>თბილისი, შ. დადიანის ქ. N4</t>
  </si>
  <si>
    <t>ქეთევან წამებულის ქ N69</t>
  </si>
  <si>
    <t>შპს ავერსის კლინიკა</t>
  </si>
  <si>
    <t>212002580</t>
  </si>
  <si>
    <t>თბილისი, ბოგდან ხმელნიცკის №153ა</t>
  </si>
  <si>
    <t>შპს დევნილთა საოჯახო მედიცინის ცენტრი</t>
  </si>
  <si>
    <t>206269045</t>
  </si>
  <si>
    <t>ვარკეთილი, კალოუბნის 16</t>
  </si>
  <si>
    <t>შპს ქალთა ჯანმრთელობის ცენტრი ჰერა</t>
  </si>
  <si>
    <t>221286855</t>
  </si>
  <si>
    <t>ქუთაისი, ს.მესხის 67</t>
  </si>
  <si>
    <t>შპს ქუთაისის ახალი №2 სამშობიარო სახლი</t>
  </si>
  <si>
    <t>412673174</t>
  </si>
  <si>
    <t>ლორთქიფანიძის ქ. N13</t>
  </si>
  <si>
    <t>შპს "ალტრა ვიტა"</t>
  </si>
  <si>
    <t>404953699</t>
  </si>
  <si>
    <t>ქ.თბილისი,საბურთალო,გ.ისაკაძის  ქ. 12</t>
  </si>
  <si>
    <t>შპს  წყნეთის საექიმო ამბულატორია</t>
  </si>
  <si>
    <t>204869455</t>
  </si>
  <si>
    <t>წყნეთი.სტალინის ქ. 27</t>
  </si>
  <si>
    <t>თბილისი, მოსკოვის გამზირი , მე-4 კვ., მე-3 კოლრპ.</t>
  </si>
  <si>
    <t>შპს „საოჯახო მედიცინის ცენტრი - აფხაზეთი“</t>
  </si>
  <si>
    <t>204522515</t>
  </si>
  <si>
    <t>თბილისი, ლაღიძის №8</t>
  </si>
  <si>
    <t>შპს თამარისი</t>
  </si>
  <si>
    <t>406270761</t>
  </si>
  <si>
    <t>ქ.თბილისი, ახალუბნის ქ.N20</t>
  </si>
  <si>
    <t>შპს "კოჯრის საექიმო  ამბულატორია"</t>
  </si>
  <si>
    <t>226521298</t>
  </si>
  <si>
    <t>დაბა კოჯორი, ტაბიძის #7</t>
  </si>
  <si>
    <t>ჯავახეთის ქ N30</t>
  </si>
  <si>
    <t>შპს დასტაქარი - XXI</t>
  </si>
  <si>
    <t>206326180</t>
  </si>
  <si>
    <t>თბილისი, ვარკეთილი 3, მე-4 მ/რ კ.408, ბ.3</t>
  </si>
  <si>
    <t>შპს ლილოს სამედიცინო ცენტრი</t>
  </si>
  <si>
    <t>208173885</t>
  </si>
  <si>
    <t>თბილისი, ლილოს დასახლება; ფრანგულიანის ქ. N19</t>
  </si>
  <si>
    <t>შპს სამედიცინო ცენტრი ალმედი</t>
  </si>
  <si>
    <t>404456110</t>
  </si>
  <si>
    <t>ქ. თბილისი, ახუნდოვის ქ. #13</t>
  </si>
  <si>
    <t>შპს დევნილთა საოჯახო მედიცინის ცენტრი ცხუმი</t>
  </si>
  <si>
    <t>205190540</t>
  </si>
  <si>
    <t>თბილისი, წყნეთის "გ" ზონა</t>
  </si>
  <si>
    <t>შპს."კლინიკა ლარსზე"</t>
  </si>
  <si>
    <t>404499609</t>
  </si>
  <si>
    <t>თბილისი. ლარსის შესახვევი N3</t>
  </si>
  <si>
    <t>212674710</t>
  </si>
  <si>
    <t>ქუთაისი, ჯავახიშვილის № 3, ტელ. (232) 7 44 30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</si>
  <si>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</si>
  <si>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</si>
  <si>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ბენაშვილის №3</t>
  </si>
  <si>
    <t>შპს ქ. თბილისის N3 სამკურნალო პროფილაქტიკური ცენტრი</t>
  </si>
  <si>
    <t>202051670</t>
  </si>
  <si>
    <t>თბილისი, ზ. ჭავჭავაძის ქ. N7</t>
  </si>
  <si>
    <t>ვეკუას ქ N3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</si>
  <si>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</si>
  <si>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</si>
  <si>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 მესხის ქ.№5</t>
  </si>
  <si>
    <t>შპს №1 პოლიკლინიკა</t>
  </si>
  <si>
    <t>400103302</t>
  </si>
  <si>
    <t>ქ. თბილისი, ე.ბეჟანიშვილის ქ.N23.</t>
  </si>
  <si>
    <t>შპს "ჯანმრთელობა"</t>
  </si>
  <si>
    <t>204475068</t>
  </si>
  <si>
    <t>თბილისი, ფონიჭალა №3, მე-20 კორ.</t>
  </si>
  <si>
    <t>შპს დიაგნოსტიკური ცენტრი</t>
  </si>
  <si>
    <t>404904396</t>
  </si>
  <si>
    <t>თბილისი, ზაჰესი, კასკადის ქუჩა N41-ის მიმდებარე.</t>
  </si>
  <si>
    <t>შპს "  № 21 ბავშვთა პოლიკლინიკა "</t>
  </si>
  <si>
    <t>201947368</t>
  </si>
  <si>
    <t>თბილისი,დიღმის მას.მე-5 კვარტ.მე-5-ა კორპ.</t>
  </si>
  <si>
    <t>შპს მედიჰელფი</t>
  </si>
  <si>
    <t>404454050</t>
  </si>
  <si>
    <t>ქ. თბილისი, ი. ჭავჭავაძის გამზ. 39</t>
  </si>
  <si>
    <t>შპს ქალთა კონსულტაცია №6</t>
  </si>
  <si>
    <t>209472872</t>
  </si>
  <si>
    <t>თბილისი, ო. ხიზანიშვილის № 93</t>
  </si>
  <si>
    <t>შპს ქ.თბილისის №19 მოზრდილთა პოლიკლინიკა</t>
  </si>
  <si>
    <t>206040728</t>
  </si>
  <si>
    <t>თბილისი, მოსკოვის გამზირი N23</t>
  </si>
  <si>
    <t>შპს ხელვაჩაურის სამედიცინო ცენტრი</t>
  </si>
  <si>
    <t>248384519</t>
  </si>
  <si>
    <t>ბათუმი, ფრიდონ ხალვაშის გამზირი, მე-7 შეს. №3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</si>
  <si>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</si>
  <si>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</si>
  <si>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თბილისი, ვარკეთილი 3;  N1 მ/რ; მე-16ა კორპუსი</t>
  </si>
  <si>
    <t>თბილისი, ალ. გობრონიძის ქ.27</t>
  </si>
  <si>
    <t>შ.პ.ს. "ქუთაისის მოზრდილთა N5 პოლიკლინიკა"</t>
  </si>
  <si>
    <t>212686477</t>
  </si>
  <si>
    <t>ქუთაისი,ჩხობაძის ქ. 16</t>
  </si>
  <si>
    <t>თბილისი, ბ. პაიჭაძის ქ. N1 (დ/მ VI კვ)</t>
  </si>
  <si>
    <t>შპს "დიაგნოსტიკური ცენტრი დეა"</t>
  </si>
  <si>
    <t>400214665</t>
  </si>
  <si>
    <t>ზაჰესი, ავჭალის 28-ის მიმდებარედ</t>
  </si>
  <si>
    <t>თამილა სეხნიაშვილი სამკურნალო დიაგნოსტიკური ცენტრი დადა</t>
  </si>
  <si>
    <t>57001014812</t>
  </si>
  <si>
    <t>თბილისი, მუხიანის Iმ/რ. კორპ. #2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</si>
  <si>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</si>
  <si>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</si>
  <si>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თბილისი, გლდანი ილორის ქ.№14</t>
  </si>
  <si>
    <t>შპს  „ქუთაისის N1 პირველადი ჯანდაცვის ცენტრი“</t>
  </si>
  <si>
    <t>212913276</t>
  </si>
  <si>
    <t>ქუთაისი, ტ. ტაბიძის ქ. N23</t>
  </si>
  <si>
    <t>შპს "სამკურნალო-სადიაგნოსტიკო ცენტრი სამგორი მედი"</t>
  </si>
  <si>
    <t>206061795</t>
  </si>
  <si>
    <t>თბილისი, კახეთის გზატკეცილი N23</t>
  </si>
  <si>
    <t>შ.პ.ს. "კლინიკა ვაკეში"</t>
  </si>
  <si>
    <t>416329477</t>
  </si>
  <si>
    <t>ქ. თბილისი, ზაქარია ფალიაშვილის ქ N85/24</t>
  </si>
  <si>
    <t>შპს "სამედიცინო ცენტრი მედიმედი"</t>
  </si>
  <si>
    <t>404472931</t>
  </si>
  <si>
    <t>მარჯანიშვილის ქ. N9</t>
  </si>
  <si>
    <t>შპს ვარკეთილის სამკურნალო ცენტრი</t>
  </si>
  <si>
    <t>206029064</t>
  </si>
  <si>
    <t>ქ. თბილისი, ვარკეთილი-3, 1მ/რ, კორპ. 33, ბ 3</t>
  </si>
  <si>
    <t>შპს გგ</t>
  </si>
  <si>
    <t>412684607</t>
  </si>
  <si>
    <t>ქუთაისი, მუსხელიშვილის ქ. N1ა</t>
  </si>
  <si>
    <t>შპს "პრემიუმ მედგრუპი"</t>
  </si>
  <si>
    <t>400163238</t>
  </si>
  <si>
    <t>ქ.თბილისი,ცოტნე დადიანის ქ.N160,ბინა 1.</t>
  </si>
  <si>
    <t>შპს მოზრდილთა N2 პოლიკლინიკა</t>
  </si>
  <si>
    <t>200006616</t>
  </si>
  <si>
    <t>თბილისი, ცოტნე დადიანისქ. N20</t>
  </si>
  <si>
    <t>შპს "დასტაქარი"</t>
  </si>
  <si>
    <t>236035688</t>
  </si>
  <si>
    <t>ქ. თბილისი, სოფ. დიღომი, დიდგორის ქ №75</t>
  </si>
  <si>
    <t>შპს კლინიკური დიაგნოსტიკური ცენტრი ნიკემედი</t>
  </si>
  <si>
    <t>404954563</t>
  </si>
  <si>
    <t>თბილისი, ი.ჭავჭავაძის გამზ.N44</t>
  </si>
  <si>
    <t>შპს "მკურნალი+"</t>
  </si>
  <si>
    <t>405219776</t>
  </si>
  <si>
    <t>ქ.თბილისი, ვარკეთილი 3, მ/რ 1, კორპ. 16ა.</t>
  </si>
  <si>
    <t>ახალუბნის ქ#10</t>
  </si>
  <si>
    <t>შპს „ლითოტრიფსია 2014“</t>
  </si>
  <si>
    <t>405048817</t>
  </si>
  <si>
    <t>ქ. თბილისი, ქავთარაძის ქ. N27</t>
  </si>
  <si>
    <t>შპს სამკურნალო-პროფილაქტიკური ცენტრი პირველი</t>
  </si>
  <si>
    <t>200013083</t>
  </si>
  <si>
    <t>თბილისი, ხუდადოვის №10</t>
  </si>
  <si>
    <t>შპს "ოქსფორდ მედიქალი"</t>
  </si>
  <si>
    <t>433643694</t>
  </si>
  <si>
    <t>ქ. თბილისი, წინანდლის №9</t>
  </si>
  <si>
    <t>თბილისი, ალ. ყაზბეგის N16</t>
  </si>
  <si>
    <t>შპს "ქ. თბილისის  № 14 შერეული პოლიკლინიკა"</t>
  </si>
  <si>
    <t>211340949</t>
  </si>
  <si>
    <t>ვაშლიჯვარი, 14–ბ კორპ. I სართული</t>
  </si>
  <si>
    <t>შპს პლატომედი</t>
  </si>
  <si>
    <t>405367286</t>
  </si>
  <si>
    <t>ქ.თბილისი,ვ/ფშაველას VII კვარტალი,კორპუსი N8,ბინა N31</t>
  </si>
  <si>
    <t>თბილისი, ნავთლუღის ქ. №11-13 (თბილისი, ვაჟა-ფშაველას გამზირი №27ბ)</t>
  </si>
  <si>
    <t>შპს ბავშვთა და მოზარდთა სამკურნალო-პროფილაქტიკური ცენტრი თინომედი</t>
  </si>
  <si>
    <t>400211908</t>
  </si>
  <si>
    <t>ქ.თბილისი,სანზონა,გურამიშვილის N23-ა,I სართული</t>
  </si>
  <si>
    <t>შპს "ტლ მედიკალ"</t>
  </si>
  <si>
    <t>405302499</t>
  </si>
  <si>
    <t>ბერი გაბრიელ სალოსის გამზირი N55</t>
  </si>
  <si>
    <t>შპს სამედიცინო ჰოლდინგი 23</t>
  </si>
  <si>
    <t>400027127</t>
  </si>
  <si>
    <t>თბილისი, ვეკუას N 24</t>
  </si>
  <si>
    <t>მარატ ნოზაძის ქ.N8</t>
  </si>
  <si>
    <t>ნაქალაქევის ქ. N3</t>
  </si>
  <si>
    <t>ი. პეტრიწის 16, N16ა კორპ. მიმდებარედ</t>
  </si>
  <si>
    <t>შპს სამედიცინო რეაბილიტაციის ამბულატორიული ცენტრი</t>
  </si>
  <si>
    <t>211331389</t>
  </si>
  <si>
    <t>დიდი დიღომი მე–3 მკრ კორ 14</t>
  </si>
  <si>
    <t>შპს ქ. თბილისის №14 შერეული პოლიკლინიკა</t>
  </si>
  <si>
    <t>დიდი დიღომი, ი. პეტრიწის ქ.N11</t>
  </si>
  <si>
    <t>შპს  ქუთაისის  ბავშვთა  N 3 პოლიკლინიკა</t>
  </si>
  <si>
    <t>212691336</t>
  </si>
  <si>
    <t>ქუთაისი, ჯავახიშვილის ქ.№85</t>
  </si>
  <si>
    <t>შ.პ.ს სამკურნალო დიაგნოსტიკური ცენტრი</t>
  </si>
  <si>
    <t>406040895</t>
  </si>
  <si>
    <t>ლ.მესხიშვილი N15</t>
  </si>
  <si>
    <t>თბილისი, ილია ვეკუას ქ.N18</t>
  </si>
  <si>
    <t>შპს ”სამკურნალო-პროფილაქტიკური ცენტრი N7”</t>
  </si>
  <si>
    <t>201943424</t>
  </si>
  <si>
    <t>თბილისი, ა.წერეთლის გამზ. №55</t>
  </si>
  <si>
    <t>შპს "დიაგნოსტიკური ცენტრი "ლოკუსი"</t>
  </si>
  <si>
    <t>200102897</t>
  </si>
  <si>
    <t>თბილისი. ხიზანიშვილის N1</t>
  </si>
  <si>
    <t>წერეთლის გამზირი N123</t>
  </si>
  <si>
    <t>ქ. თბილისი, აკ, წერეთლის გამზ.N138</t>
  </si>
  <si>
    <t>შპს მედ+</t>
  </si>
  <si>
    <t>200218772</t>
  </si>
  <si>
    <t>თბილისი, ლიბანის ქ. N15</t>
  </si>
  <si>
    <t>შ.პ.ს. სამკურნალო -პროფილაქტიკური ცენტრი ინტერმედი 1</t>
  </si>
  <si>
    <t>422934908</t>
  </si>
  <si>
    <t>ბაქრაძის ქ. N4</t>
  </si>
  <si>
    <t>შპს დევნილთა საოჯახო მედიცინის ცენტრი - ბიჭვინთა</t>
  </si>
  <si>
    <t>212749329</t>
  </si>
  <si>
    <t>ქუთაისი, ტოლბუხინის ქ. N15</t>
  </si>
  <si>
    <t>ს.ს."საზღვაო ჰოსპიტალი"</t>
  </si>
  <si>
    <t>245442695</t>
  </si>
  <si>
    <t>ბათუმი, მელიქიშვილის ქუჩა #102 ბ</t>
  </si>
  <si>
    <t>შპს მახინჯაურის მრავალპროფილიანი პოლიკლინიკა</t>
  </si>
  <si>
    <t>248384886</t>
  </si>
  <si>
    <t>ქ. ბათუმი, თამარ  მეფის გამზირი, შესახვევი III, N17</t>
  </si>
  <si>
    <t>სს "ევექსის კლინიკები"-გლდანის პოლიკლინიკა</t>
  </si>
  <si>
    <t>სს "ევექსის კლინიკები"-დიდი დიღმის პოლიკლინიკა</t>
  </si>
  <si>
    <t>სს "ევექსის კლინიკები"-დიდუბის პოლიკლინიკა</t>
  </si>
  <si>
    <t>სს "ევექსის კლინიკები"-ვარკეთილის პოლიკლინიკა</t>
  </si>
  <si>
    <t>სს "ევექსის კლინიკები"-ისნის პოლიკლინიკა</t>
  </si>
  <si>
    <t>სს "ევექსის კლინიკები"-მთაწმინდის პოლიკლინიკა</t>
  </si>
  <si>
    <t>სს "ევექსის კლინიკები"საბურთალოს პოლიკლინიკა</t>
  </si>
  <si>
    <t xml:space="preserve"> </t>
  </si>
  <si>
    <t>სულ</t>
  </si>
  <si>
    <t>დევნილი</t>
  </si>
  <si>
    <t>დაბა</t>
  </si>
  <si>
    <t>სოფელი</t>
  </si>
  <si>
    <t>სახელმწიფო</t>
  </si>
  <si>
    <t>&lt;5,000</t>
  </si>
  <si>
    <t>5,000-6,000</t>
  </si>
  <si>
    <t>6,000&lt;7,000</t>
  </si>
  <si>
    <t>7,000&lt;8,000</t>
  </si>
  <si>
    <t>8,000-10,000</t>
  </si>
  <si>
    <t>10,000-13,000</t>
  </si>
  <si>
    <t>&gt;13,000</t>
  </si>
  <si>
    <t>2020 წლის აპრილი</t>
  </si>
  <si>
    <t>გლდანი-ნაძალადევი</t>
  </si>
  <si>
    <t>დიდუბე-ჩუღურეთი</t>
  </si>
  <si>
    <t>მთაწმინდა-კრწანისი</t>
  </si>
  <si>
    <t>ვაკე - საბურთალო</t>
  </si>
  <si>
    <t>ისანი - სამგორი</t>
  </si>
  <si>
    <t>ძირითადი last</t>
  </si>
  <si>
    <t>დამატებითი last</t>
  </si>
  <si>
    <t>N ათასი</t>
  </si>
  <si>
    <t>გამონაკლისი</t>
  </si>
  <si>
    <t>25.04. ძირითადი</t>
  </si>
  <si>
    <t>25.04. დამატებითი</t>
  </si>
  <si>
    <t>თბ.მუნიც (ითხოვს ორივე ლოკაციის შენარჩუნებას)</t>
  </si>
  <si>
    <t>დაწესებულება</t>
  </si>
  <si>
    <t>მომსახურების მიმწოდებელი სულ</t>
  </si>
  <si>
    <t xml:space="preserve">   </t>
  </si>
  <si>
    <t>შპს "ქუთაისის  N2 პოლიკლინიკა"</t>
  </si>
  <si>
    <t>არის ერთიან მმართველობაში  თამარის დასახლებასთან და შპს "საოჯახო მედიცინის რეგიონული ცენტრთან"</t>
  </si>
  <si>
    <t>საბჭო</t>
  </si>
  <si>
    <t>გეოგრ.ხელმისაწვდომობა</t>
  </si>
  <si>
    <t>რომის პაპის ინიციატივითაა შემოსული 1998 წლიდან, აქვს პროექტები, რომლებიც საქველმოქმედო ხასიათისაა</t>
  </si>
  <si>
    <t>ჰუმანიტარული პროექტები, დამფუძნებელი - 2010 წელს თბილისის საპატიო მოქალაქე</t>
  </si>
  <si>
    <t>გეოგრ.ხელმის - (სახელმწ. მმართ) მოშორებულია სხვა მიკრორაიონებს, მოსახლეობა მზარდია ან მე-14-სთან მიერთებას</t>
  </si>
  <si>
    <t xml:space="preserve"> თბ.მუნიც (ითხოვს ორივე ლოკაციის შენარჩუნებას)</t>
  </si>
  <si>
    <r>
      <rPr>
        <b/>
        <sz val="9"/>
        <rFont val="Calibri"/>
        <family val="2"/>
        <scheme val="minor"/>
      </rPr>
      <t xml:space="preserve">გეოგრ.ხელმის </t>
    </r>
    <r>
      <rPr>
        <sz val="9"/>
        <rFont val="Calibri"/>
        <family val="2"/>
        <scheme val="minor"/>
      </rPr>
      <t>- თბ.მუნიც (ითხოვს ორივე ლოკაციის შენარჩუნებას)</t>
    </r>
  </si>
  <si>
    <t>©</t>
  </si>
  <si>
    <r>
      <t xml:space="preserve">გეოგრ.ხელმისაწვდომბა </t>
    </r>
    <r>
      <rPr>
        <sz val="9"/>
        <rFont val="Calibri"/>
        <family val="2"/>
      </rPr>
      <t>©</t>
    </r>
  </si>
  <si>
    <t>(ითხოვს ორივე ლოკაციის შენარჩუნებას)</t>
  </si>
  <si>
    <t>გეოგრაფ. ხელმისაწვდ. (თბ.მუნიც. მმართ)</t>
  </si>
  <si>
    <t>გეოგრაფ. ხელმისაწვდ. (წითელი ჯვარი ითხოვს გამონაკლისს) - მდებარეობს სოფელ თელეთის საზღვართან და ემსახურება თელეთის, კოდას, კუმისის მოსახლეობას. უმეტესობა სოციალურად დაუცველია</t>
  </si>
  <si>
    <t>(ითხოვს გამონაკლისს პარლამენტარი ბ.ოდიშარია)- 4 დაწესებულებაა კრწანისში - ბიჯი უნიმედი, 2 ფონიჭალა და უნიკა (კალა-ფონიჭალა). დაშორება კალა-ფონიჭალასა და ქვემო ფონიჭალას შორის არის 9 კმ</t>
  </si>
  <si>
    <t>გეოგრ.ხელმის - (აჭარის ჯანდაცვა) - დაშორებულია ქ. ბათუმიდან. იყო დაბა, ემსახურება დაბა მახინჯაურს, სოფლებს, ზედა მახინჯაური, განთიადი, ზედა განთიადი, მწვანე კონცხი, რომლებიც ქ. ბათუმიდან დაშორებული არიან 15 კმ რადიუსით.</t>
  </si>
  <si>
    <t>აჭარის ჯანდაცვა ითხოვს ორივე დაწესებულების შენარჩუნებას</t>
  </si>
  <si>
    <t>ვაკე-საბურთალო</t>
  </si>
  <si>
    <t>ისანი-სამგორი</t>
  </si>
  <si>
    <t>ძველი თბილისი</t>
  </si>
  <si>
    <t>მუნიციპალიტეტი /რაიონი</t>
  </si>
  <si>
    <t>უქმდება</t>
  </si>
  <si>
    <t>შპს ,,ნიკა+2009-,,კლინიკა მედლაბი" (დიდუბე-ჩუღურეთი)</t>
  </si>
  <si>
    <t>შპს თბილისის სამკურნალო-პროფილაქტიკური ცენტრი-ძველი ავლაბარი (ისანი-სამგორი)</t>
  </si>
  <si>
    <t>შპს სამურნალო-პროფილაქტიკური ცენტრი მზე (ვაკე-საბურთალო)</t>
  </si>
  <si>
    <t>2019 წლის ნოემბერი</t>
  </si>
  <si>
    <t>მომსახურების მიმწოდებელი</t>
  </si>
  <si>
    <t>რეგისტრირებული  ბენეფიციარი სულ</t>
  </si>
  <si>
    <t>მოსახლეობის საერთო რაოდენობა</t>
  </si>
  <si>
    <t>რეგისტრი-რებულთა % მოსახლეობის საერთო რაოდენობიდან</t>
  </si>
  <si>
    <t>დაწესებულებებში (რომლებშიც რეგრ. მოსახლ.რ-ბა მეტია 13 ათასზე) რეგისტ. მოსახლ. % სულ რეგისტრ. მოსახლეობიდან</t>
  </si>
  <si>
    <t>მ.შ. ძირითადი პაკეტი</t>
  </si>
  <si>
    <t>დაწესე-ბულება</t>
  </si>
  <si>
    <t>ბენეფი-ციარები</t>
  </si>
  <si>
    <t>5,000-8,000</t>
  </si>
  <si>
    <t>30.04. ძირითადი</t>
  </si>
  <si>
    <t>30.04. დამატებითი</t>
  </si>
  <si>
    <t>გეოგრაფ. ხელმისაწვდ.</t>
  </si>
  <si>
    <t>სპეციფიკური</t>
  </si>
  <si>
    <t>სპეციფ</t>
  </si>
  <si>
    <t>თბ.მუნიც (ორივე ლოკაცია)</t>
  </si>
  <si>
    <t xml:space="preserve">გეოგრ.ხელმის </t>
  </si>
  <si>
    <t>(ორივე ლოკაცია)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</si>
</sst>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"/>
      <name val="Sylfaen"/>
      <family val="1"/>
      <charset val="204"/>
    </font>
    <font>
      <sz val="9"/>
      <color theme="0"/>
      <name val="Sylfaen"/>
      <family val="1"/>
      <charset val="204"/>
    </font>
    <font>
      <b/>
      <sz val="9"/>
      <color theme="0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sz val="9"/>
      <name val="Calibri"/>
      <family val="2"/>
    </font>
    <font>
      <b/>
      <sz val="14"/>
      <name val="Calibri"/>
      <family val="2"/>
      <scheme val="minor"/>
    </font>
    <font>
      <sz val="9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9"/>
      <name val="Sylfaen"/>
      <family val="1"/>
      <charset val="204"/>
    </font>
    <font>
      <b/>
      <sz val="9"/>
      <name val="Sylfaen"/>
      <family val="1"/>
    </font>
    <font>
      <sz val="9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indexed="64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thin">
        <color theme="0"/>
      </bottom>
      <diagonal/>
    </border>
    <border>
      <left/>
      <right style="medium">
        <color rgb="FFFFFFFF"/>
      </right>
      <top/>
      <bottom style="thin">
        <color theme="0"/>
      </bottom>
      <diagonal/>
    </border>
    <border>
      <left/>
      <right style="medium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1" xfId="0" applyFont="1" applyFill="1" applyBorder="1"/>
    <xf numFmtId="165" fontId="2" fillId="0" borderId="1" xfId="1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/>
    <xf numFmtId="0" fontId="2" fillId="0" borderId="6" xfId="0" applyFont="1" applyFill="1" applyBorder="1"/>
    <xf numFmtId="0" fontId="3" fillId="0" borderId="0" xfId="0" applyFont="1" applyFill="1" applyAlignment="1">
      <alignment horizontal="center" vertical="center" wrapText="1"/>
    </xf>
    <xf numFmtId="0" fontId="2" fillId="0" borderId="7" xfId="0" applyFont="1" applyFill="1" applyBorder="1"/>
    <xf numFmtId="0" fontId="2" fillId="2" borderId="1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2" borderId="5" xfId="0" applyFont="1" applyFill="1" applyBorder="1"/>
    <xf numFmtId="0" fontId="2" fillId="0" borderId="2" xfId="0" applyFont="1" applyFill="1" applyBorder="1"/>
    <xf numFmtId="0" fontId="5" fillId="0" borderId="0" xfId="0" applyFont="1"/>
    <xf numFmtId="0" fontId="8" fillId="5" borderId="23" xfId="0" applyFont="1" applyFill="1" applyBorder="1" applyAlignment="1">
      <alignment horizontal="center" vertical="center" wrapText="1" readingOrder="1"/>
    </xf>
    <xf numFmtId="165" fontId="5" fillId="0" borderId="0" xfId="0" applyNumberFormat="1" applyFont="1"/>
    <xf numFmtId="0" fontId="7" fillId="7" borderId="24" xfId="0" applyFont="1" applyFill="1" applyBorder="1" applyAlignment="1">
      <alignment horizontal="left" vertical="center" wrapText="1" readingOrder="1"/>
    </xf>
    <xf numFmtId="165" fontId="7" fillId="7" borderId="25" xfId="1" applyNumberFormat="1" applyFont="1" applyFill="1" applyBorder="1"/>
    <xf numFmtId="43" fontId="5" fillId="0" borderId="0" xfId="0" applyNumberFormat="1" applyFont="1"/>
    <xf numFmtId="165" fontId="9" fillId="5" borderId="24" xfId="1" applyNumberFormat="1" applyFont="1" applyFill="1" applyBorder="1" applyAlignment="1">
      <alignment horizontal="right" vertical="center" wrapText="1" readingOrder="1"/>
    </xf>
    <xf numFmtId="0" fontId="2" fillId="0" borderId="13" xfId="0" applyFont="1" applyFill="1" applyBorder="1"/>
    <xf numFmtId="164" fontId="0" fillId="0" borderId="0" xfId="1" applyFont="1"/>
    <xf numFmtId="165" fontId="0" fillId="0" borderId="0" xfId="1" applyNumberFormat="1" applyFont="1"/>
    <xf numFmtId="165" fontId="9" fillId="0" borderId="0" xfId="1" applyNumberFormat="1" applyFont="1"/>
    <xf numFmtId="164" fontId="2" fillId="0" borderId="26" xfId="1" applyFont="1" applyFill="1" applyBorder="1"/>
    <xf numFmtId="0" fontId="2" fillId="0" borderId="26" xfId="0" applyFont="1" applyFill="1" applyBorder="1"/>
    <xf numFmtId="165" fontId="2" fillId="0" borderId="26" xfId="1" applyNumberFormat="1" applyFont="1" applyFill="1" applyBorder="1"/>
    <xf numFmtId="165" fontId="9" fillId="0" borderId="26" xfId="1" applyNumberFormat="1" applyFont="1" applyFill="1" applyBorder="1"/>
    <xf numFmtId="0" fontId="2" fillId="0" borderId="28" xfId="0" applyFont="1" applyFill="1" applyBorder="1"/>
    <xf numFmtId="0" fontId="11" fillId="0" borderId="29" xfId="0" applyFont="1" applyFill="1" applyBorder="1"/>
    <xf numFmtId="0" fontId="2" fillId="8" borderId="28" xfId="0" applyFont="1" applyFill="1" applyBorder="1"/>
    <xf numFmtId="0" fontId="2" fillId="8" borderId="26" xfId="0" applyFont="1" applyFill="1" applyBorder="1"/>
    <xf numFmtId="165" fontId="9" fillId="8" borderId="26" xfId="1" applyNumberFormat="1" applyFont="1" applyFill="1" applyBorder="1"/>
    <xf numFmtId="164" fontId="2" fillId="8" borderId="26" xfId="1" applyFont="1" applyFill="1" applyBorder="1"/>
    <xf numFmtId="164" fontId="2" fillId="0" borderId="30" xfId="1" applyFont="1" applyFill="1" applyBorder="1"/>
    <xf numFmtId="0" fontId="2" fillId="9" borderId="28" xfId="0" applyFont="1" applyFill="1" applyBorder="1"/>
    <xf numFmtId="0" fontId="2" fillId="9" borderId="26" xfId="0" applyFont="1" applyFill="1" applyBorder="1"/>
    <xf numFmtId="165" fontId="9" fillId="9" borderId="26" xfId="1" applyNumberFormat="1" applyFont="1" applyFill="1" applyBorder="1"/>
    <xf numFmtId="164" fontId="2" fillId="9" borderId="26" xfId="1" applyFont="1" applyFill="1" applyBorder="1"/>
    <xf numFmtId="0" fontId="3" fillId="0" borderId="27" xfId="0" applyFont="1" applyFill="1" applyBorder="1" applyAlignment="1">
      <alignment horizontal="center" vertical="center" wrapText="1"/>
    </xf>
    <xf numFmtId="165" fontId="3" fillId="0" borderId="27" xfId="1" applyNumberFormat="1" applyFont="1" applyFill="1" applyBorder="1" applyAlignment="1">
      <alignment horizontal="center" vertical="center" wrapText="1"/>
    </xf>
    <xf numFmtId="164" fontId="3" fillId="0" borderId="27" xfId="1" applyFont="1" applyFill="1" applyBorder="1" applyAlignment="1">
      <alignment horizontal="center" vertical="center" wrapText="1"/>
    </xf>
    <xf numFmtId="0" fontId="2" fillId="0" borderId="31" xfId="0" applyFont="1" applyFill="1" applyBorder="1"/>
    <xf numFmtId="0" fontId="2" fillId="0" borderId="30" xfId="0" applyFont="1" applyFill="1" applyBorder="1"/>
    <xf numFmtId="165" fontId="2" fillId="0" borderId="30" xfId="1" applyNumberFormat="1" applyFont="1" applyFill="1" applyBorder="1"/>
    <xf numFmtId="0" fontId="11" fillId="0" borderId="26" xfId="0" applyFont="1" applyFill="1" applyBorder="1"/>
    <xf numFmtId="0" fontId="2" fillId="10" borderId="26" xfId="0" applyFont="1" applyFill="1" applyBorder="1"/>
    <xf numFmtId="165" fontId="2" fillId="10" borderId="26" xfId="1" applyNumberFormat="1" applyFont="1" applyFill="1" applyBorder="1"/>
    <xf numFmtId="164" fontId="2" fillId="10" borderId="26" xfId="1" applyFont="1" applyFill="1" applyBorder="1"/>
    <xf numFmtId="0" fontId="12" fillId="6" borderId="23" xfId="0" applyFont="1" applyFill="1" applyBorder="1" applyAlignment="1">
      <alignment horizontal="left" vertical="center" wrapText="1" readingOrder="1"/>
    </xf>
    <xf numFmtId="165" fontId="12" fillId="6" borderId="24" xfId="1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166" fontId="9" fillId="0" borderId="0" xfId="0" applyNumberFormat="1" applyFont="1"/>
    <xf numFmtId="0" fontId="9" fillId="5" borderId="24" xfId="0" applyFont="1" applyFill="1" applyBorder="1" applyAlignment="1">
      <alignment horizontal="left" vertical="center" wrapText="1" readingOrder="1"/>
    </xf>
    <xf numFmtId="165" fontId="9" fillId="0" borderId="0" xfId="0" applyNumberFormat="1" applyFont="1"/>
    <xf numFmtId="0" fontId="12" fillId="6" borderId="24" xfId="0" applyFont="1" applyFill="1" applyBorder="1" applyAlignment="1">
      <alignment horizontal="left" vertical="center" wrapText="1" readingOrder="1"/>
    </xf>
    <xf numFmtId="43" fontId="9" fillId="0" borderId="0" xfId="0" applyNumberFormat="1" applyFont="1"/>
    <xf numFmtId="164" fontId="2" fillId="0" borderId="1" xfId="1" applyFont="1" applyFill="1" applyBorder="1"/>
    <xf numFmtId="165" fontId="9" fillId="0" borderId="1" xfId="1" applyNumberFormat="1" applyFont="1" applyFill="1" applyBorder="1"/>
    <xf numFmtId="0" fontId="2" fillId="8" borderId="1" xfId="0" applyFont="1" applyFill="1" applyBorder="1"/>
    <xf numFmtId="165" fontId="9" fillId="8" borderId="1" xfId="1" applyNumberFormat="1" applyFont="1" applyFill="1" applyBorder="1"/>
    <xf numFmtId="164" fontId="2" fillId="8" borderId="1" xfId="1" applyFont="1" applyFill="1" applyBorder="1"/>
    <xf numFmtId="164" fontId="2" fillId="0" borderId="11" xfId="1" applyFont="1" applyFill="1" applyBorder="1"/>
    <xf numFmtId="164" fontId="2" fillId="0" borderId="6" xfId="1" applyFont="1" applyFill="1" applyBorder="1"/>
    <xf numFmtId="164" fontId="2" fillId="0" borderId="6" xfId="1" applyFont="1" applyFill="1" applyBorder="1" applyAlignment="1"/>
    <xf numFmtId="0" fontId="2" fillId="8" borderId="5" xfId="0" applyFont="1" applyFill="1" applyBorder="1"/>
    <xf numFmtId="164" fontId="2" fillId="8" borderId="6" xfId="1" applyFont="1" applyFill="1" applyBorder="1" applyAlignment="1">
      <alignment wrapText="1"/>
    </xf>
    <xf numFmtId="164" fontId="2" fillId="8" borderId="6" xfId="1" applyFont="1" applyFill="1" applyBorder="1" applyAlignment="1"/>
    <xf numFmtId="0" fontId="2" fillId="8" borderId="7" xfId="0" applyFont="1" applyFill="1" applyBorder="1"/>
    <xf numFmtId="0" fontId="2" fillId="8" borderId="8" xfId="0" applyFont="1" applyFill="1" applyBorder="1"/>
    <xf numFmtId="165" fontId="9" fillId="8" borderId="8" xfId="1" applyNumberFormat="1" applyFont="1" applyFill="1" applyBorder="1"/>
    <xf numFmtId="164" fontId="2" fillId="8" borderId="8" xfId="1" applyFont="1" applyFill="1" applyBorder="1"/>
    <xf numFmtId="164" fontId="2" fillId="8" borderId="12" xfId="1" applyFont="1" applyFill="1" applyBorder="1" applyAlignment="1">
      <alignment wrapText="1"/>
    </xf>
    <xf numFmtId="165" fontId="9" fillId="0" borderId="4" xfId="1" applyNumberFormat="1" applyFont="1" applyFill="1" applyBorder="1"/>
    <xf numFmtId="164" fontId="2" fillId="0" borderId="4" xfId="1" applyFont="1" applyFill="1" applyBorder="1"/>
    <xf numFmtId="164" fontId="10" fillId="0" borderId="1" xfId="1" applyFont="1" applyFill="1" applyBorder="1"/>
    <xf numFmtId="165" fontId="9" fillId="0" borderId="2" xfId="1" applyNumberFormat="1" applyFont="1" applyFill="1" applyBorder="1"/>
    <xf numFmtId="164" fontId="2" fillId="0" borderId="2" xfId="1" applyFont="1" applyFill="1" applyBorder="1"/>
    <xf numFmtId="164" fontId="10" fillId="0" borderId="2" xfId="1" applyFont="1" applyFill="1" applyBorder="1"/>
    <xf numFmtId="0" fontId="4" fillId="0" borderId="2" xfId="0" applyFont="1" applyFill="1" applyBorder="1"/>
    <xf numFmtId="0" fontId="2" fillId="8" borderId="15" xfId="0" applyFont="1" applyFill="1" applyBorder="1"/>
    <xf numFmtId="0" fontId="2" fillId="8" borderId="10" xfId="0" applyFont="1" applyFill="1" applyBorder="1"/>
    <xf numFmtId="165" fontId="9" fillId="8" borderId="10" xfId="1" applyNumberFormat="1" applyFont="1" applyFill="1" applyBorder="1"/>
    <xf numFmtId="164" fontId="2" fillId="8" borderId="10" xfId="1" applyFont="1" applyFill="1" applyBorder="1"/>
    <xf numFmtId="164" fontId="2" fillId="8" borderId="9" xfId="1" applyFont="1" applyFill="1" applyBorder="1" applyAlignment="1">
      <alignment wrapText="1"/>
    </xf>
    <xf numFmtId="0" fontId="2" fillId="0" borderId="8" xfId="0" applyFont="1" applyFill="1" applyBorder="1"/>
    <xf numFmtId="0" fontId="2" fillId="3" borderId="8" xfId="0" applyFont="1" applyFill="1" applyBorder="1"/>
    <xf numFmtId="0" fontId="2" fillId="0" borderId="14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165" fontId="9" fillId="0" borderId="34" xfId="1" applyNumberFormat="1" applyFont="1" applyFill="1" applyBorder="1"/>
    <xf numFmtId="164" fontId="2" fillId="0" borderId="34" xfId="1" applyFont="1" applyFill="1" applyBorder="1"/>
    <xf numFmtId="165" fontId="8" fillId="9" borderId="26" xfId="1" applyNumberFormat="1" applyFont="1" applyFill="1" applyBorder="1"/>
    <xf numFmtId="164" fontId="2" fillId="0" borderId="26" xfId="1" applyFont="1" applyFill="1" applyBorder="1" applyAlignment="1">
      <alignment wrapText="1"/>
    </xf>
    <xf numFmtId="0" fontId="2" fillId="2" borderId="26" xfId="0" applyFont="1" applyFill="1" applyBorder="1"/>
    <xf numFmtId="165" fontId="9" fillId="2" borderId="26" xfId="1" applyNumberFormat="1" applyFont="1" applyFill="1" applyBorder="1"/>
    <xf numFmtId="164" fontId="2" fillId="2" borderId="26" xfId="1" applyFont="1" applyFill="1" applyBorder="1"/>
    <xf numFmtId="0" fontId="2" fillId="9" borderId="37" xfId="0" applyFont="1" applyFill="1" applyBorder="1"/>
    <xf numFmtId="0" fontId="2" fillId="9" borderId="27" xfId="0" applyFont="1" applyFill="1" applyBorder="1"/>
    <xf numFmtId="165" fontId="9" fillId="9" borderId="27" xfId="1" applyNumberFormat="1" applyFont="1" applyFill="1" applyBorder="1"/>
    <xf numFmtId="164" fontId="2" fillId="9" borderId="27" xfId="1" applyFont="1" applyFill="1" applyBorder="1"/>
    <xf numFmtId="164" fontId="2" fillId="0" borderId="30" xfId="1" applyFont="1" applyFill="1" applyBorder="1" applyAlignment="1">
      <alignment wrapText="1"/>
    </xf>
    <xf numFmtId="164" fontId="2" fillId="0" borderId="38" xfId="1" applyFont="1" applyFill="1" applyBorder="1"/>
    <xf numFmtId="0" fontId="2" fillId="0" borderId="39" xfId="0" applyFont="1" applyFill="1" applyBorder="1"/>
    <xf numFmtId="164" fontId="2" fillId="0" borderId="40" xfId="1" applyFont="1" applyFill="1" applyBorder="1" applyAlignment="1">
      <alignment wrapText="1"/>
    </xf>
    <xf numFmtId="0" fontId="2" fillId="10" borderId="39" xfId="0" applyFont="1" applyFill="1" applyBorder="1"/>
    <xf numFmtId="0" fontId="2" fillId="10" borderId="40" xfId="0" applyFont="1" applyFill="1" applyBorder="1"/>
    <xf numFmtId="0" fontId="2" fillId="2" borderId="39" xfId="0" applyFont="1" applyFill="1" applyBorder="1"/>
    <xf numFmtId="164" fontId="2" fillId="2" borderId="40" xfId="1" applyFont="1" applyFill="1" applyBorder="1"/>
    <xf numFmtId="0" fontId="2" fillId="9" borderId="39" xfId="0" applyFont="1" applyFill="1" applyBorder="1"/>
    <xf numFmtId="164" fontId="2" fillId="9" borderId="40" xfId="1" applyFont="1" applyFill="1" applyBorder="1" applyAlignment="1">
      <alignment wrapText="1"/>
    </xf>
    <xf numFmtId="0" fontId="2" fillId="9" borderId="35" xfId="0" applyFont="1" applyFill="1" applyBorder="1"/>
    <xf numFmtId="0" fontId="2" fillId="9" borderId="36" xfId="0" applyFont="1" applyFill="1" applyBorder="1"/>
    <xf numFmtId="165" fontId="9" fillId="9" borderId="36" xfId="1" applyNumberFormat="1" applyFont="1" applyFill="1" applyBorder="1"/>
    <xf numFmtId="164" fontId="2" fillId="9" borderId="36" xfId="1" applyFont="1" applyFill="1" applyBorder="1"/>
    <xf numFmtId="164" fontId="2" fillId="9" borderId="41" xfId="1" applyFont="1" applyFill="1" applyBorder="1" applyAlignment="1">
      <alignment wrapText="1"/>
    </xf>
    <xf numFmtId="0" fontId="13" fillId="10" borderId="40" xfId="0" applyFont="1" applyFill="1" applyBorder="1"/>
    <xf numFmtId="165" fontId="9" fillId="0" borderId="30" xfId="1" applyNumberFormat="1" applyFont="1" applyFill="1" applyBorder="1"/>
    <xf numFmtId="164" fontId="2" fillId="0" borderId="40" xfId="1" applyFont="1" applyFill="1" applyBorder="1"/>
    <xf numFmtId="164" fontId="2" fillId="9" borderId="40" xfId="1" applyFont="1" applyFill="1" applyBorder="1"/>
    <xf numFmtId="164" fontId="2" fillId="9" borderId="41" xfId="1" applyFont="1" applyFill="1" applyBorder="1"/>
    <xf numFmtId="0" fontId="2" fillId="8" borderId="37" xfId="0" applyFont="1" applyFill="1" applyBorder="1"/>
    <xf numFmtId="0" fontId="2" fillId="8" borderId="27" xfId="0" applyFont="1" applyFill="1" applyBorder="1"/>
    <xf numFmtId="165" fontId="9" fillId="8" borderId="27" xfId="1" applyNumberFormat="1" applyFont="1" applyFill="1" applyBorder="1"/>
    <xf numFmtId="164" fontId="2" fillId="8" borderId="27" xfId="1" applyFont="1" applyFill="1" applyBorder="1"/>
    <xf numFmtId="164" fontId="2" fillId="8" borderId="32" xfId="1" applyFont="1" applyFill="1" applyBorder="1"/>
    <xf numFmtId="0" fontId="2" fillId="0" borderId="15" xfId="0" applyFont="1" applyFill="1" applyBorder="1"/>
    <xf numFmtId="165" fontId="9" fillId="0" borderId="10" xfId="1" applyNumberFormat="1" applyFont="1" applyFill="1" applyBorder="1"/>
    <xf numFmtId="164" fontId="2" fillId="0" borderId="10" xfId="1" applyFont="1" applyFill="1" applyBorder="1"/>
    <xf numFmtId="164" fontId="10" fillId="0" borderId="10" xfId="1" applyFont="1" applyFill="1" applyBorder="1"/>
    <xf numFmtId="164" fontId="2" fillId="0" borderId="9" xfId="1" applyFont="1" applyFill="1" applyBorder="1"/>
    <xf numFmtId="0" fontId="2" fillId="10" borderId="1" xfId="0" applyFont="1" applyFill="1" applyBorder="1"/>
    <xf numFmtId="165" fontId="2" fillId="10" borderId="1" xfId="1" applyNumberFormat="1" applyFont="1" applyFill="1" applyBorder="1"/>
    <xf numFmtId="165" fontId="9" fillId="2" borderId="1" xfId="1" applyNumberFormat="1" applyFont="1" applyFill="1" applyBorder="1"/>
    <xf numFmtId="164" fontId="2" fillId="2" borderId="1" xfId="1" applyFont="1" applyFill="1" applyBorder="1"/>
    <xf numFmtId="0" fontId="11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3" borderId="1" xfId="0" applyFont="1" applyFill="1" applyBorder="1"/>
    <xf numFmtId="0" fontId="11" fillId="0" borderId="1" xfId="0" applyFont="1" applyFill="1" applyBorder="1" applyAlignment="1">
      <alignment wrapText="1"/>
    </xf>
    <xf numFmtId="0" fontId="2" fillId="10" borderId="5" xfId="0" applyFont="1" applyFill="1" applyBorder="1"/>
    <xf numFmtId="0" fontId="13" fillId="10" borderId="6" xfId="0" applyFont="1" applyFill="1" applyBorder="1"/>
    <xf numFmtId="164" fontId="2" fillId="2" borderId="6" xfId="1" applyFont="1" applyFill="1" applyBorder="1"/>
    <xf numFmtId="0" fontId="2" fillId="0" borderId="6" xfId="0" applyFont="1" applyFill="1" applyBorder="1" applyAlignment="1">
      <alignment wrapText="1"/>
    </xf>
    <xf numFmtId="165" fontId="9" fillId="0" borderId="8" xfId="1" applyNumberFormat="1" applyFont="1" applyFill="1" applyBorder="1"/>
    <xf numFmtId="164" fontId="2" fillId="0" borderId="8" xfId="1" applyFont="1" applyFill="1" applyBorder="1"/>
    <xf numFmtId="0" fontId="2" fillId="0" borderId="12" xfId="0" applyFont="1" applyFill="1" applyBorder="1"/>
    <xf numFmtId="0" fontId="2" fillId="0" borderId="42" xfId="0" applyFont="1" applyFill="1" applyBorder="1"/>
    <xf numFmtId="164" fontId="2" fillId="0" borderId="43" xfId="1" applyFont="1" applyFill="1" applyBorder="1"/>
    <xf numFmtId="0" fontId="3" fillId="0" borderId="1" xfId="0" applyFont="1" applyFill="1" applyBorder="1"/>
    <xf numFmtId="164" fontId="2" fillId="10" borderId="1" xfId="1" applyFont="1" applyFill="1" applyBorder="1"/>
    <xf numFmtId="0" fontId="2" fillId="9" borderId="1" xfId="0" applyFont="1" applyFill="1" applyBorder="1"/>
    <xf numFmtId="165" fontId="9" fillId="9" borderId="1" xfId="1" applyNumberFormat="1" applyFont="1" applyFill="1" applyBorder="1"/>
    <xf numFmtId="164" fontId="2" fillId="9" borderId="1" xfId="1" applyFont="1" applyFill="1" applyBorder="1"/>
    <xf numFmtId="0" fontId="2" fillId="0" borderId="44" xfId="0" applyFont="1" applyFill="1" applyBorder="1"/>
    <xf numFmtId="0" fontId="2" fillId="0" borderId="45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0" borderId="30" xfId="0" applyFont="1" applyFill="1" applyBorder="1" applyAlignment="1">
      <alignment wrapText="1"/>
    </xf>
    <xf numFmtId="0" fontId="2" fillId="0" borderId="26" xfId="0" applyFont="1" applyFill="1" applyBorder="1" applyAlignment="1">
      <alignment wrapText="1"/>
    </xf>
    <xf numFmtId="0" fontId="2" fillId="10" borderId="26" xfId="0" applyFont="1" applyFill="1" applyBorder="1" applyAlignment="1">
      <alignment wrapText="1"/>
    </xf>
    <xf numFmtId="0" fontId="2" fillId="9" borderId="26" xfId="0" applyFont="1" applyFill="1" applyBorder="1" applyAlignment="1">
      <alignment wrapText="1"/>
    </xf>
    <xf numFmtId="0" fontId="2" fillId="9" borderId="36" xfId="0" applyFont="1" applyFill="1" applyBorder="1" applyAlignment="1">
      <alignment wrapText="1"/>
    </xf>
    <xf numFmtId="0" fontId="2" fillId="9" borderId="27" xfId="0" applyFont="1" applyFill="1" applyBorder="1" applyAlignment="1">
      <alignment wrapText="1"/>
    </xf>
    <xf numFmtId="0" fontId="2" fillId="0" borderId="34" xfId="0" applyFont="1" applyFill="1" applyBorder="1" applyAlignment="1">
      <alignment wrapText="1"/>
    </xf>
    <xf numFmtId="0" fontId="2" fillId="8" borderId="26" xfId="0" applyFont="1" applyFill="1" applyBorder="1" applyAlignment="1">
      <alignment wrapText="1"/>
    </xf>
    <xf numFmtId="0" fontId="2" fillId="8" borderId="2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10" borderId="40" xfId="0" applyFont="1" applyFill="1" applyBorder="1" applyAlignment="1">
      <alignment wrapText="1"/>
    </xf>
    <xf numFmtId="164" fontId="2" fillId="2" borderId="40" xfId="1" applyFont="1" applyFill="1" applyBorder="1" applyAlignment="1">
      <alignment wrapText="1"/>
    </xf>
    <xf numFmtId="164" fontId="2" fillId="2" borderId="6" xfId="1" applyFont="1" applyFill="1" applyBorder="1" applyAlignment="1">
      <alignment wrapText="1"/>
    </xf>
    <xf numFmtId="0" fontId="2" fillId="0" borderId="6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8" fillId="5" borderId="24" xfId="0" applyFont="1" applyFill="1" applyBorder="1" applyAlignment="1">
      <alignment horizontal="left" vertical="center" wrapText="1" readingOrder="1"/>
    </xf>
    <xf numFmtId="165" fontId="8" fillId="5" borderId="24" xfId="1" applyNumberFormat="1" applyFont="1" applyFill="1" applyBorder="1" applyAlignment="1">
      <alignment horizontal="right" vertical="center" wrapText="1" readingOrder="1"/>
    </xf>
    <xf numFmtId="165" fontId="15" fillId="5" borderId="24" xfId="1" applyNumberFormat="1" applyFont="1" applyFill="1" applyBorder="1" applyAlignment="1">
      <alignment horizontal="right" vertical="center" wrapText="1" readingOrder="1"/>
    </xf>
    <xf numFmtId="0" fontId="15" fillId="0" borderId="0" xfId="0" applyFont="1"/>
    <xf numFmtId="166" fontId="15" fillId="0" borderId="0" xfId="0" applyNumberFormat="1" applyFont="1"/>
    <xf numFmtId="165" fontId="15" fillId="0" borderId="0" xfId="0" applyNumberFormat="1" applyFont="1"/>
    <xf numFmtId="0" fontId="7" fillId="4" borderId="51" xfId="0" applyFont="1" applyFill="1" applyBorder="1" applyAlignment="1">
      <alignment vertical="center" wrapText="1" readingOrder="1"/>
    </xf>
    <xf numFmtId="0" fontId="7" fillId="4" borderId="51" xfId="0" applyFont="1" applyFill="1" applyBorder="1" applyAlignment="1">
      <alignment horizontal="center" vertical="center" wrapText="1" readingOrder="1"/>
    </xf>
    <xf numFmtId="0" fontId="8" fillId="5" borderId="53" xfId="0" applyFont="1" applyFill="1" applyBorder="1" applyAlignment="1">
      <alignment horizontal="center" vertical="center" textRotation="90" wrapText="1" readingOrder="1"/>
    </xf>
    <xf numFmtId="0" fontId="8" fillId="5" borderId="54" xfId="0" applyFont="1" applyFill="1" applyBorder="1" applyAlignment="1">
      <alignment horizontal="center" vertical="center" wrapText="1" readingOrder="1"/>
    </xf>
    <xf numFmtId="0" fontId="17" fillId="6" borderId="23" xfId="0" applyFont="1" applyFill="1" applyBorder="1" applyAlignment="1">
      <alignment horizontal="left" vertical="center" wrapText="1" readingOrder="1"/>
    </xf>
    <xf numFmtId="165" fontId="17" fillId="6" borderId="24" xfId="1" applyNumberFormat="1" applyFont="1" applyFill="1" applyBorder="1" applyAlignment="1">
      <alignment horizontal="right" vertical="center" wrapText="1" readingOrder="1"/>
    </xf>
    <xf numFmtId="165" fontId="16" fillId="6" borderId="55" xfId="1" applyNumberFormat="1" applyFont="1" applyFill="1" applyBorder="1" applyAlignment="1">
      <alignment horizontal="right" vertical="center" wrapText="1" readingOrder="1"/>
    </xf>
    <xf numFmtId="9" fontId="18" fillId="6" borderId="24" xfId="3" applyFont="1" applyFill="1" applyBorder="1" applyAlignment="1">
      <alignment horizontal="right" vertical="center" wrapText="1" readingOrder="1"/>
    </xf>
    <xf numFmtId="9" fontId="19" fillId="6" borderId="24" xfId="3" applyFont="1" applyFill="1" applyBorder="1" applyAlignment="1">
      <alignment horizontal="center" vertical="center" wrapText="1" readingOrder="1"/>
    </xf>
    <xf numFmtId="166" fontId="5" fillId="0" borderId="0" xfId="0" applyNumberFormat="1" applyFont="1"/>
    <xf numFmtId="165" fontId="18" fillId="5" borderId="24" xfId="1" applyNumberFormat="1" applyFont="1" applyFill="1" applyBorder="1" applyAlignment="1">
      <alignment horizontal="right" wrapText="1" readingOrder="1"/>
    </xf>
    <xf numFmtId="9" fontId="19" fillId="5" borderId="24" xfId="3" applyFont="1" applyFill="1" applyBorder="1" applyAlignment="1">
      <alignment horizontal="center" wrapText="1" readingOrder="1"/>
    </xf>
    <xf numFmtId="0" fontId="8" fillId="0" borderId="0" xfId="0" applyFont="1"/>
    <xf numFmtId="165" fontId="8" fillId="0" borderId="0" xfId="1" applyNumberFormat="1" applyFont="1"/>
    <xf numFmtId="165" fontId="15" fillId="0" borderId="0" xfId="1" applyNumberFormat="1" applyFont="1"/>
    <xf numFmtId="165" fontId="16" fillId="7" borderId="25" xfId="1" applyNumberFormat="1" applyFont="1" applyFill="1" applyBorder="1"/>
    <xf numFmtId="165" fontId="7" fillId="7" borderId="56" xfId="1" applyNumberFormat="1" applyFont="1" applyFill="1" applyBorder="1"/>
    <xf numFmtId="9" fontId="7" fillId="7" borderId="56" xfId="3" applyFont="1" applyFill="1" applyBorder="1"/>
    <xf numFmtId="166" fontId="0" fillId="0" borderId="1" xfId="1" applyNumberFormat="1" applyFont="1" applyBorder="1"/>
    <xf numFmtId="165" fontId="4" fillId="0" borderId="27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66" fontId="0" fillId="11" borderId="1" xfId="1" applyNumberFormat="1" applyFont="1" applyFill="1" applyBorder="1"/>
    <xf numFmtId="166" fontId="0" fillId="12" borderId="1" xfId="1" applyNumberFormat="1" applyFont="1" applyFill="1" applyBorder="1"/>
    <xf numFmtId="9" fontId="12" fillId="6" borderId="24" xfId="3" applyFont="1" applyFill="1" applyBorder="1" applyAlignment="1">
      <alignment horizontal="right" vertical="center" wrapText="1" readingOrder="1"/>
    </xf>
    <xf numFmtId="9" fontId="9" fillId="6" borderId="24" xfId="3" applyFont="1" applyFill="1" applyBorder="1" applyAlignment="1">
      <alignment horizontal="center" vertical="center" wrapText="1" readingOrder="1"/>
    </xf>
    <xf numFmtId="166" fontId="0" fillId="0" borderId="1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164" fontId="2" fillId="0" borderId="1" xfId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3" fillId="1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7" fillId="4" borderId="17" xfId="0" applyFont="1" applyFill="1" applyBorder="1" applyAlignment="1">
      <alignment horizontal="center" vertical="center" wrapText="1" readingOrder="1"/>
    </xf>
    <xf numFmtId="0" fontId="7" fillId="4" borderId="18" xfId="0" applyFont="1" applyFill="1" applyBorder="1" applyAlignment="1">
      <alignment horizontal="center" vertical="center" wrapText="1" readingOrder="1"/>
    </xf>
    <xf numFmtId="0" fontId="7" fillId="4" borderId="20" xfId="0" applyFont="1" applyFill="1" applyBorder="1" applyAlignment="1">
      <alignment horizontal="center" vertical="center" wrapText="1" readingOrder="1"/>
    </xf>
    <xf numFmtId="0" fontId="7" fillId="4" borderId="21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textRotation="90" wrapText="1" readingOrder="1"/>
    </xf>
    <xf numFmtId="0" fontId="7" fillId="4" borderId="19" xfId="0" applyFont="1" applyFill="1" applyBorder="1" applyAlignment="1">
      <alignment horizontal="center" vertical="center" textRotation="90" wrapText="1" readingOrder="1"/>
    </xf>
    <xf numFmtId="0" fontId="7" fillId="4" borderId="20" xfId="0" applyFont="1" applyFill="1" applyBorder="1" applyAlignment="1">
      <alignment horizontal="center" vertical="center" textRotation="90" wrapText="1" readingOrder="1"/>
    </xf>
    <xf numFmtId="0" fontId="7" fillId="4" borderId="48" xfId="0" applyFont="1" applyFill="1" applyBorder="1" applyAlignment="1">
      <alignment horizontal="center" vertical="center" wrapText="1" readingOrder="1"/>
    </xf>
    <xf numFmtId="0" fontId="7" fillId="4" borderId="49" xfId="0" applyFont="1" applyFill="1" applyBorder="1" applyAlignment="1">
      <alignment horizontal="center" vertical="center" wrapText="1" readingOrder="1"/>
    </xf>
    <xf numFmtId="0" fontId="16" fillId="4" borderId="47" xfId="0" applyFont="1" applyFill="1" applyBorder="1" applyAlignment="1">
      <alignment horizontal="center" vertical="center" wrapText="1" readingOrder="1"/>
    </xf>
    <xf numFmtId="0" fontId="16" fillId="4" borderId="0" xfId="0" applyFont="1" applyFill="1" applyBorder="1" applyAlignment="1">
      <alignment horizontal="center" vertical="center" wrapText="1" readingOrder="1"/>
    </xf>
    <xf numFmtId="0" fontId="16" fillId="4" borderId="52" xfId="0" applyFont="1" applyFill="1" applyBorder="1" applyAlignment="1">
      <alignment horizontal="center" vertical="center" wrapText="1" readingOrder="1"/>
    </xf>
    <xf numFmtId="0" fontId="7" fillId="4" borderId="50" xfId="0" applyFont="1" applyFill="1" applyBorder="1" applyAlignment="1">
      <alignment horizontal="center" vertical="center" wrapText="1" readingOrder="1"/>
    </xf>
    <xf numFmtId="0" fontId="7" fillId="4" borderId="16" xfId="0" applyFont="1" applyFill="1" applyBorder="1" applyAlignment="1">
      <alignment horizontal="center" vertical="center" wrapText="1" readingOrder="1"/>
    </xf>
    <xf numFmtId="0" fontId="7" fillId="4" borderId="19" xfId="0" applyFont="1" applyFill="1" applyBorder="1" applyAlignment="1">
      <alignment horizontal="center" vertical="center" wrapText="1" readingOrder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colors>
    <mruColors>
      <color rgb="FF33CC33"/>
      <color rgb="FFFFFFCC"/>
      <color rgb="FF339966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-0.249977111117893"/>
  </sheetPr>
  <dimension ref="A1:L60"/>
  <sheetViews>
    <sheetView tabSelected="1" zoomScale="110" zoomScaleNormal="110" workbookViewId="0">
      <pane ySplit="1" topLeftCell="A2" activePane="bottomLeft" state="frozen"/>
      <selection pane="bottomLeft" activeCell="D69" sqref="D69"/>
    </sheetView>
  </sheetViews>
  <sheetFormatPr defaultRowHeight="15" x14ac:dyDescent="0.25"/>
  <cols>
    <col min="1" max="1" width="2.7109375" customWidth="1"/>
    <col min="2" max="2" width="3" customWidth="1"/>
    <col min="3" max="3" width="17.5703125" customWidth="1"/>
    <col min="4" max="4" width="49.140625" style="182" customWidth="1"/>
    <col min="5" max="5" width="46.140625" customWidth="1"/>
    <col min="6" max="6" width="8" style="208" customWidth="1"/>
    <col min="7" max="7" width="10.7109375" style="208" customWidth="1"/>
    <col min="8" max="8" width="17.28515625" style="23" customWidth="1"/>
    <col min="9" max="9" width="8.28515625" customWidth="1"/>
    <col min="10" max="10" width="33.42578125" customWidth="1"/>
    <col min="12" max="12" width="15.28515625" customWidth="1"/>
    <col min="13" max="15" width="9.140625" customWidth="1"/>
  </cols>
  <sheetData>
    <row r="1" spans="1:10" s="8" customFormat="1" ht="45.75" customHeight="1" x14ac:dyDescent="0.25">
      <c r="A1" s="220"/>
      <c r="B1" s="220"/>
      <c r="C1" s="220" t="s">
        <v>440</v>
      </c>
      <c r="D1" s="220" t="s">
        <v>0</v>
      </c>
      <c r="E1" s="220" t="s">
        <v>2</v>
      </c>
      <c r="F1" s="221" t="s">
        <v>455</v>
      </c>
      <c r="G1" s="221" t="s">
        <v>456</v>
      </c>
      <c r="H1" s="222" t="s">
        <v>412</v>
      </c>
      <c r="I1" s="220" t="s">
        <v>413</v>
      </c>
      <c r="J1" s="220" t="s">
        <v>422</v>
      </c>
    </row>
    <row r="2" spans="1:10" s="8" customFormat="1" ht="23.25" hidden="1" customHeight="1" x14ac:dyDescent="0.25">
      <c r="A2" s="220"/>
      <c r="B2" s="220"/>
      <c r="C2" s="223"/>
      <c r="D2" s="224" t="s">
        <v>405</v>
      </c>
      <c r="E2" s="220"/>
      <c r="F2" s="221"/>
      <c r="G2" s="221"/>
      <c r="H2" s="222"/>
      <c r="I2" s="220"/>
      <c r="J2" s="220"/>
    </row>
    <row r="3" spans="1:10" s="6" customFormat="1" ht="15" hidden="1" customHeight="1" x14ac:dyDescent="0.25">
      <c r="A3" s="1">
        <v>17</v>
      </c>
      <c r="B3" s="1">
        <v>1</v>
      </c>
      <c r="C3" s="1" t="s">
        <v>405</v>
      </c>
      <c r="D3" s="138" t="s">
        <v>283</v>
      </c>
      <c r="E3" s="1" t="s">
        <v>285</v>
      </c>
      <c r="F3" s="219">
        <v>3947</v>
      </c>
      <c r="G3" s="219">
        <v>1</v>
      </c>
      <c r="H3" s="59" t="s">
        <v>397</v>
      </c>
      <c r="I3" s="137" t="s">
        <v>393</v>
      </c>
      <c r="J3" s="150"/>
    </row>
    <row r="4" spans="1:10" s="6" customFormat="1" hidden="1" x14ac:dyDescent="0.25">
      <c r="A4" s="133">
        <v>10</v>
      </c>
      <c r="B4" s="1">
        <v>1</v>
      </c>
      <c r="C4" s="133" t="s">
        <v>405</v>
      </c>
      <c r="D4" s="163" t="s">
        <v>173</v>
      </c>
      <c r="E4" s="133" t="s">
        <v>175</v>
      </c>
      <c r="F4" s="212">
        <v>10188</v>
      </c>
      <c r="G4" s="212">
        <v>4</v>
      </c>
      <c r="H4" s="134" t="s">
        <v>402</v>
      </c>
      <c r="I4" s="133"/>
      <c r="J4" s="133"/>
    </row>
    <row r="5" spans="1:10" s="6" customFormat="1" hidden="1" x14ac:dyDescent="0.25">
      <c r="A5" s="133">
        <v>15</v>
      </c>
      <c r="B5" s="1">
        <v>1</v>
      </c>
      <c r="C5" s="133" t="s">
        <v>405</v>
      </c>
      <c r="D5" s="163" t="s">
        <v>86</v>
      </c>
      <c r="E5" s="133" t="s">
        <v>88</v>
      </c>
      <c r="F5" s="212">
        <v>7065</v>
      </c>
      <c r="G5" s="212">
        <v>10</v>
      </c>
      <c r="H5" s="134" t="s">
        <v>400</v>
      </c>
      <c r="I5" s="133"/>
      <c r="J5" s="133"/>
    </row>
    <row r="6" spans="1:10" s="6" customFormat="1" hidden="1" x14ac:dyDescent="0.25">
      <c r="A6" s="10">
        <v>16</v>
      </c>
      <c r="B6" s="1">
        <v>1</v>
      </c>
      <c r="C6" s="10" t="s">
        <v>405</v>
      </c>
      <c r="D6" s="164" t="s">
        <v>23</v>
      </c>
      <c r="E6" s="10" t="s">
        <v>25</v>
      </c>
      <c r="F6" s="212">
        <v>6802</v>
      </c>
      <c r="G6" s="212"/>
      <c r="H6" s="136" t="s">
        <v>399</v>
      </c>
      <c r="I6" s="10"/>
      <c r="J6" s="136"/>
    </row>
    <row r="7" spans="1:10" s="6" customFormat="1" hidden="1" x14ac:dyDescent="0.25">
      <c r="A7" s="133">
        <v>9</v>
      </c>
      <c r="B7" s="1">
        <v>1</v>
      </c>
      <c r="C7" s="133" t="s">
        <v>405</v>
      </c>
      <c r="D7" s="163" t="s">
        <v>245</v>
      </c>
      <c r="E7" s="133" t="s">
        <v>247</v>
      </c>
      <c r="F7" s="212">
        <v>10477</v>
      </c>
      <c r="G7" s="212">
        <v>49</v>
      </c>
      <c r="H7" s="134" t="s">
        <v>402</v>
      </c>
      <c r="I7" s="133"/>
      <c r="J7" s="133"/>
    </row>
    <row r="8" spans="1:10" s="6" customFormat="1" ht="15" customHeight="1" x14ac:dyDescent="0.25">
      <c r="A8" s="1">
        <v>12</v>
      </c>
      <c r="B8" s="1">
        <v>1</v>
      </c>
      <c r="C8" s="1" t="s">
        <v>405</v>
      </c>
      <c r="D8" s="138" t="s">
        <v>145</v>
      </c>
      <c r="E8" s="1" t="s">
        <v>147</v>
      </c>
      <c r="F8" s="212">
        <v>8843</v>
      </c>
      <c r="G8" s="212">
        <v>2</v>
      </c>
      <c r="H8" s="59" t="s">
        <v>401</v>
      </c>
      <c r="I8" s="1"/>
      <c r="J8" s="59" t="s">
        <v>423</v>
      </c>
    </row>
    <row r="9" spans="1:10" s="6" customFormat="1" ht="24.75" hidden="1" x14ac:dyDescent="0.25">
      <c r="A9" s="1">
        <v>14</v>
      </c>
      <c r="B9" s="1">
        <v>1</v>
      </c>
      <c r="C9" s="1" t="s">
        <v>405</v>
      </c>
      <c r="D9" s="138" t="s">
        <v>48</v>
      </c>
      <c r="E9" s="1" t="s">
        <v>50</v>
      </c>
      <c r="F9" s="212">
        <v>7164</v>
      </c>
      <c r="G9" s="212">
        <v>14</v>
      </c>
      <c r="H9" s="59" t="s">
        <v>400</v>
      </c>
      <c r="I9" s="1"/>
      <c r="J9" s="138" t="s">
        <v>459</v>
      </c>
    </row>
    <row r="10" spans="1:10" s="6" customFormat="1" x14ac:dyDescent="0.25">
      <c r="A10" s="133">
        <v>18</v>
      </c>
      <c r="B10" s="1">
        <v>1</v>
      </c>
      <c r="C10" s="133" t="s">
        <v>405</v>
      </c>
      <c r="D10" s="163" t="s">
        <v>251</v>
      </c>
      <c r="E10" s="133" t="s">
        <v>253</v>
      </c>
      <c r="F10" s="212">
        <v>2052</v>
      </c>
      <c r="G10" s="212"/>
      <c r="H10" s="134" t="s">
        <v>397</v>
      </c>
      <c r="I10" s="133"/>
      <c r="J10" s="133" t="s">
        <v>430</v>
      </c>
    </row>
    <row r="11" spans="1:10" s="6" customFormat="1" hidden="1" x14ac:dyDescent="0.25">
      <c r="A11" s="133">
        <v>11</v>
      </c>
      <c r="B11" s="1">
        <v>1</v>
      </c>
      <c r="C11" s="133" t="s">
        <v>405</v>
      </c>
      <c r="D11" s="163" t="s">
        <v>51</v>
      </c>
      <c r="E11" s="133" t="s">
        <v>53</v>
      </c>
      <c r="F11" s="212">
        <v>10049</v>
      </c>
      <c r="G11" s="212">
        <v>7</v>
      </c>
      <c r="H11" s="134" t="s">
        <v>402</v>
      </c>
      <c r="I11" s="133"/>
      <c r="J11" s="133"/>
    </row>
    <row r="12" spans="1:10" s="6" customFormat="1" ht="15" hidden="1" customHeight="1" x14ac:dyDescent="0.25">
      <c r="A12" s="1">
        <v>13</v>
      </c>
      <c r="B12" s="1">
        <v>1</v>
      </c>
      <c r="C12" s="1" t="s">
        <v>405</v>
      </c>
      <c r="D12" s="138" t="s">
        <v>323</v>
      </c>
      <c r="E12" s="1" t="s">
        <v>325</v>
      </c>
      <c r="F12" s="212">
        <v>8106</v>
      </c>
      <c r="G12" s="212">
        <v>1</v>
      </c>
      <c r="H12" s="59" t="s">
        <v>401</v>
      </c>
      <c r="I12" s="1"/>
      <c r="J12" s="1"/>
    </row>
    <row r="13" spans="1:10" s="8" customFormat="1" ht="23.25" hidden="1" customHeight="1" x14ac:dyDescent="0.25">
      <c r="A13" s="220"/>
      <c r="B13" s="220"/>
      <c r="C13" s="223"/>
      <c r="D13" s="224" t="s">
        <v>406</v>
      </c>
      <c r="E13" s="220"/>
      <c r="F13" s="221"/>
      <c r="G13" s="221"/>
      <c r="H13" s="222"/>
      <c r="I13" s="220"/>
      <c r="J13" s="220"/>
    </row>
    <row r="14" spans="1:10" s="6" customFormat="1" hidden="1" x14ac:dyDescent="0.25">
      <c r="A14" s="1">
        <v>6</v>
      </c>
      <c r="B14" s="1">
        <v>2</v>
      </c>
      <c r="C14" s="1" t="s">
        <v>406</v>
      </c>
      <c r="D14" s="138" t="s">
        <v>238</v>
      </c>
      <c r="E14" s="1" t="s">
        <v>276</v>
      </c>
      <c r="F14" s="212">
        <v>11994</v>
      </c>
      <c r="G14" s="212"/>
      <c r="H14" s="59" t="s">
        <v>402</v>
      </c>
      <c r="I14" s="1"/>
      <c r="J14" s="225" t="s">
        <v>460</v>
      </c>
    </row>
    <row r="15" spans="1:10" s="6" customFormat="1" hidden="1" x14ac:dyDescent="0.25">
      <c r="A15" s="1">
        <v>9</v>
      </c>
      <c r="B15" s="1">
        <v>2</v>
      </c>
      <c r="C15" s="1" t="s">
        <v>406</v>
      </c>
      <c r="D15" s="138" t="s">
        <v>238</v>
      </c>
      <c r="E15" s="1" t="s">
        <v>240</v>
      </c>
      <c r="F15" s="212">
        <v>6352</v>
      </c>
      <c r="G15" s="212">
        <v>4</v>
      </c>
      <c r="H15" s="59" t="s">
        <v>399</v>
      </c>
      <c r="I15" s="1"/>
      <c r="J15" s="225" t="s">
        <v>460</v>
      </c>
    </row>
    <row r="16" spans="1:10" s="6" customFormat="1" ht="12.75" hidden="1" customHeight="1" x14ac:dyDescent="0.25">
      <c r="A16" s="1">
        <v>7</v>
      </c>
      <c r="B16" s="1">
        <v>2</v>
      </c>
      <c r="C16" s="1" t="s">
        <v>406</v>
      </c>
      <c r="D16" s="138" t="s">
        <v>254</v>
      </c>
      <c r="E16" s="1" t="s">
        <v>256</v>
      </c>
      <c r="F16" s="212">
        <v>7007</v>
      </c>
      <c r="G16" s="212"/>
      <c r="H16" s="59" t="s">
        <v>400</v>
      </c>
      <c r="I16" s="1"/>
      <c r="J16" s="225"/>
    </row>
    <row r="17" spans="1:12" s="6" customFormat="1" hidden="1" x14ac:dyDescent="0.25">
      <c r="A17" s="133">
        <v>8</v>
      </c>
      <c r="B17" s="1">
        <v>2</v>
      </c>
      <c r="C17" s="133" t="s">
        <v>406</v>
      </c>
      <c r="D17" s="163" t="s">
        <v>38</v>
      </c>
      <c r="E17" s="133" t="s">
        <v>40</v>
      </c>
      <c r="F17" s="212">
        <v>6540</v>
      </c>
      <c r="G17" s="212">
        <v>2</v>
      </c>
      <c r="H17" s="134" t="s">
        <v>399</v>
      </c>
      <c r="I17" s="133"/>
      <c r="J17" s="163" t="s">
        <v>459</v>
      </c>
    </row>
    <row r="18" spans="1:12" s="8" customFormat="1" ht="23.25" hidden="1" customHeight="1" x14ac:dyDescent="0.25">
      <c r="A18" s="220"/>
      <c r="B18" s="220"/>
      <c r="C18" s="223"/>
      <c r="D18" s="224" t="s">
        <v>437</v>
      </c>
      <c r="E18" s="220"/>
      <c r="F18" s="221"/>
      <c r="G18" s="221"/>
      <c r="H18" s="222"/>
      <c r="I18" s="220"/>
      <c r="J18" s="220"/>
    </row>
    <row r="19" spans="1:12" s="6" customFormat="1" x14ac:dyDescent="0.25">
      <c r="A19" s="1">
        <v>6</v>
      </c>
      <c r="B19" s="1">
        <v>3</v>
      </c>
      <c r="C19" s="1" t="s">
        <v>437</v>
      </c>
      <c r="D19" s="138" t="s">
        <v>330</v>
      </c>
      <c r="E19" s="1" t="s">
        <v>332</v>
      </c>
      <c r="F19" s="212">
        <v>4442</v>
      </c>
      <c r="G19" s="212">
        <v>2</v>
      </c>
      <c r="H19" s="59" t="s">
        <v>397</v>
      </c>
      <c r="I19" s="1"/>
      <c r="J19" s="226" t="s">
        <v>461</v>
      </c>
    </row>
    <row r="20" spans="1:12" s="6" customFormat="1" ht="13.5" hidden="1" customHeight="1" x14ac:dyDescent="0.25">
      <c r="A20" s="1">
        <v>7</v>
      </c>
      <c r="B20" s="1">
        <v>3</v>
      </c>
      <c r="C20" s="1" t="s">
        <v>437</v>
      </c>
      <c r="D20" s="138" t="s">
        <v>310</v>
      </c>
      <c r="E20" s="1" t="s">
        <v>312</v>
      </c>
      <c r="F20" s="212">
        <v>1907</v>
      </c>
      <c r="G20" s="212">
        <v>62</v>
      </c>
      <c r="H20" s="59" t="s">
        <v>397</v>
      </c>
      <c r="I20" s="137" t="s">
        <v>395</v>
      </c>
      <c r="J20" s="225"/>
    </row>
    <row r="21" spans="1:12" s="6" customFormat="1" ht="13.5" hidden="1" customHeight="1" x14ac:dyDescent="0.25">
      <c r="A21" s="1">
        <v>8</v>
      </c>
      <c r="B21" s="1">
        <v>3</v>
      </c>
      <c r="C21" s="1" t="s">
        <v>437</v>
      </c>
      <c r="D21" s="138" t="s">
        <v>227</v>
      </c>
      <c r="E21" s="1" t="s">
        <v>229</v>
      </c>
      <c r="F21" s="212">
        <v>1795</v>
      </c>
      <c r="G21" s="212">
        <v>4</v>
      </c>
      <c r="H21" s="59" t="s">
        <v>397</v>
      </c>
      <c r="I21" s="137" t="s">
        <v>393</v>
      </c>
      <c r="J21" s="225"/>
    </row>
    <row r="22" spans="1:12" s="6" customFormat="1" ht="13.5" hidden="1" customHeight="1" x14ac:dyDescent="0.25">
      <c r="A22" s="1">
        <v>9</v>
      </c>
      <c r="B22" s="1">
        <v>3</v>
      </c>
      <c r="C22" s="1" t="s">
        <v>437</v>
      </c>
      <c r="D22" s="138" t="s">
        <v>204</v>
      </c>
      <c r="E22" s="1" t="s">
        <v>206</v>
      </c>
      <c r="F22" s="212">
        <v>3460</v>
      </c>
      <c r="G22" s="212"/>
      <c r="H22" s="59" t="s">
        <v>397</v>
      </c>
      <c r="I22" s="137" t="s">
        <v>394</v>
      </c>
      <c r="J22" s="225"/>
    </row>
    <row r="23" spans="1:12" s="6" customFormat="1" hidden="1" x14ac:dyDescent="0.25">
      <c r="A23" s="133">
        <v>13</v>
      </c>
      <c r="B23" s="1">
        <v>3</v>
      </c>
      <c r="C23" s="133" t="s">
        <v>437</v>
      </c>
      <c r="D23" s="163" t="s">
        <v>155</v>
      </c>
      <c r="E23" s="133" t="s">
        <v>157</v>
      </c>
      <c r="F23" s="212">
        <v>8599</v>
      </c>
      <c r="G23" s="212"/>
      <c r="H23" s="134" t="s">
        <v>401</v>
      </c>
      <c r="I23" s="133"/>
      <c r="J23" s="133"/>
      <c r="L23" s="6" t="s">
        <v>391</v>
      </c>
    </row>
    <row r="24" spans="1:12" s="6" customFormat="1" hidden="1" x14ac:dyDescent="0.25">
      <c r="A24" s="133">
        <v>19</v>
      </c>
      <c r="B24" s="1">
        <v>3</v>
      </c>
      <c r="C24" s="133" t="s">
        <v>437</v>
      </c>
      <c r="D24" s="163" t="s">
        <v>71</v>
      </c>
      <c r="E24" s="133" t="s">
        <v>73</v>
      </c>
      <c r="F24" s="212">
        <v>7664</v>
      </c>
      <c r="G24" s="212">
        <v>190</v>
      </c>
      <c r="H24" s="134" t="s">
        <v>400</v>
      </c>
      <c r="I24" s="133"/>
      <c r="J24" s="227"/>
    </row>
    <row r="25" spans="1:12" s="6" customFormat="1" ht="13.5" hidden="1" customHeight="1" x14ac:dyDescent="0.25">
      <c r="A25" s="1">
        <v>10</v>
      </c>
      <c r="B25" s="1">
        <v>3</v>
      </c>
      <c r="C25" s="1" t="s">
        <v>437</v>
      </c>
      <c r="D25" s="138" t="s">
        <v>55</v>
      </c>
      <c r="E25" s="1" t="s">
        <v>57</v>
      </c>
      <c r="F25" s="212">
        <v>10126</v>
      </c>
      <c r="G25" s="212">
        <v>1</v>
      </c>
      <c r="H25" s="59" t="s">
        <v>402</v>
      </c>
      <c r="I25" s="1"/>
      <c r="J25" s="225"/>
    </row>
    <row r="26" spans="1:12" s="6" customFormat="1" hidden="1" x14ac:dyDescent="0.25">
      <c r="A26" s="133">
        <v>11</v>
      </c>
      <c r="B26" s="1">
        <v>3</v>
      </c>
      <c r="C26" s="133" t="s">
        <v>437</v>
      </c>
      <c r="D26" s="163" t="s">
        <v>176</v>
      </c>
      <c r="E26" s="133" t="s">
        <v>178</v>
      </c>
      <c r="F26" s="212">
        <v>10015</v>
      </c>
      <c r="G26" s="212">
        <v>9</v>
      </c>
      <c r="H26" s="134" t="s">
        <v>401</v>
      </c>
      <c r="I26" s="133"/>
      <c r="J26" s="133"/>
      <c r="L26" s="6" t="s">
        <v>391</v>
      </c>
    </row>
    <row r="27" spans="1:12" s="8" customFormat="1" ht="23.25" hidden="1" customHeight="1" x14ac:dyDescent="0.25">
      <c r="A27" s="220"/>
      <c r="B27" s="220"/>
      <c r="C27" s="223"/>
      <c r="D27" s="224" t="s">
        <v>438</v>
      </c>
      <c r="E27" s="220"/>
      <c r="F27" s="221"/>
      <c r="G27" s="221"/>
      <c r="H27" s="222"/>
      <c r="I27" s="220"/>
      <c r="J27" s="220"/>
    </row>
    <row r="28" spans="1:12" s="6" customFormat="1" hidden="1" x14ac:dyDescent="0.25">
      <c r="A28" s="133">
        <v>8</v>
      </c>
      <c r="B28" s="1">
        <v>4</v>
      </c>
      <c r="C28" s="133" t="s">
        <v>438</v>
      </c>
      <c r="D28" s="163" t="s">
        <v>74</v>
      </c>
      <c r="E28" s="133" t="s">
        <v>76</v>
      </c>
      <c r="F28" s="212">
        <v>10006</v>
      </c>
      <c r="G28" s="212"/>
      <c r="H28" s="134" t="s">
        <v>402</v>
      </c>
      <c r="I28" s="133"/>
      <c r="J28" s="227"/>
    </row>
    <row r="29" spans="1:12" s="6" customFormat="1" ht="12" hidden="1" customHeight="1" x14ac:dyDescent="0.25">
      <c r="A29" s="1">
        <v>11</v>
      </c>
      <c r="B29" s="1">
        <v>4</v>
      </c>
      <c r="C29" s="1" t="s">
        <v>438</v>
      </c>
      <c r="D29" s="138" t="s">
        <v>192</v>
      </c>
      <c r="E29" s="1" t="s">
        <v>194</v>
      </c>
      <c r="F29" s="212">
        <v>8693</v>
      </c>
      <c r="G29" s="212">
        <v>146</v>
      </c>
      <c r="H29" s="2" t="s">
        <v>401</v>
      </c>
      <c r="I29" s="137" t="s">
        <v>393</v>
      </c>
      <c r="J29" s="59"/>
    </row>
    <row r="30" spans="1:12" s="6" customFormat="1" ht="13.5" hidden="1" customHeight="1" x14ac:dyDescent="0.25">
      <c r="A30" s="1">
        <v>13</v>
      </c>
      <c r="B30" s="1">
        <v>4</v>
      </c>
      <c r="C30" s="1" t="s">
        <v>438</v>
      </c>
      <c r="D30" s="138" t="s">
        <v>289</v>
      </c>
      <c r="E30" s="1" t="s">
        <v>291</v>
      </c>
      <c r="F30" s="212">
        <v>11526</v>
      </c>
      <c r="G30" s="212">
        <v>292</v>
      </c>
      <c r="H30" s="59" t="s">
        <v>402</v>
      </c>
      <c r="I30" s="1"/>
      <c r="J30" s="59"/>
    </row>
    <row r="31" spans="1:12" s="6" customFormat="1" ht="17.25" hidden="1" customHeight="1" x14ac:dyDescent="0.25">
      <c r="A31" s="1">
        <v>14</v>
      </c>
      <c r="B31" s="1">
        <v>4</v>
      </c>
      <c r="C31" s="1" t="s">
        <v>438</v>
      </c>
      <c r="D31" s="138" t="s">
        <v>189</v>
      </c>
      <c r="E31" s="1" t="s">
        <v>191</v>
      </c>
      <c r="F31" s="212">
        <v>10707</v>
      </c>
      <c r="G31" s="212">
        <v>179</v>
      </c>
      <c r="H31" s="59" t="s">
        <v>402</v>
      </c>
      <c r="I31" s="1"/>
      <c r="J31" s="59" t="s">
        <v>462</v>
      </c>
    </row>
    <row r="32" spans="1:12" s="6" customFormat="1" ht="17.25" hidden="1" customHeight="1" x14ac:dyDescent="0.25">
      <c r="A32" s="1">
        <v>15</v>
      </c>
      <c r="B32" s="1">
        <v>4</v>
      </c>
      <c r="C32" s="1" t="s">
        <v>438</v>
      </c>
      <c r="D32" s="138" t="s">
        <v>189</v>
      </c>
      <c r="E32" s="1" t="s">
        <v>336</v>
      </c>
      <c r="F32" s="212">
        <v>6343</v>
      </c>
      <c r="G32" s="212">
        <v>878</v>
      </c>
      <c r="H32" s="59" t="s">
        <v>399</v>
      </c>
      <c r="I32" s="1"/>
      <c r="J32" s="59" t="s">
        <v>462</v>
      </c>
    </row>
    <row r="33" spans="1:10" s="6" customFormat="1" ht="17.25" customHeight="1" x14ac:dyDescent="0.25">
      <c r="A33" s="1">
        <v>16</v>
      </c>
      <c r="B33" s="1">
        <v>4</v>
      </c>
      <c r="C33" s="1" t="s">
        <v>438</v>
      </c>
      <c r="D33" s="138" t="s">
        <v>170</v>
      </c>
      <c r="E33" s="1" t="s">
        <v>172</v>
      </c>
      <c r="F33" s="212">
        <v>8904</v>
      </c>
      <c r="G33" s="212">
        <v>4</v>
      </c>
      <c r="H33" s="59" t="s">
        <v>401</v>
      </c>
      <c r="I33" s="1"/>
      <c r="J33" s="59" t="s">
        <v>432</v>
      </c>
    </row>
    <row r="34" spans="1:10" s="6" customFormat="1" ht="27.75" hidden="1" customHeight="1" x14ac:dyDescent="0.25">
      <c r="A34" s="10">
        <v>12</v>
      </c>
      <c r="B34" s="1">
        <v>4</v>
      </c>
      <c r="C34" s="10" t="s">
        <v>438</v>
      </c>
      <c r="D34" s="164" t="s">
        <v>443</v>
      </c>
      <c r="E34" s="10" t="s">
        <v>70</v>
      </c>
      <c r="F34" s="212">
        <v>8529</v>
      </c>
      <c r="G34" s="212">
        <v>4</v>
      </c>
      <c r="H34" s="136" t="s">
        <v>401</v>
      </c>
      <c r="I34" s="10"/>
      <c r="J34" s="136"/>
    </row>
    <row r="35" spans="1:10" s="6" customFormat="1" ht="17.25" customHeight="1" x14ac:dyDescent="0.25">
      <c r="A35" s="1">
        <v>17</v>
      </c>
      <c r="B35" s="1">
        <v>4</v>
      </c>
      <c r="C35" s="1" t="s">
        <v>438</v>
      </c>
      <c r="D35" s="138" t="s">
        <v>221</v>
      </c>
      <c r="E35" s="2" t="s">
        <v>223</v>
      </c>
      <c r="F35" s="212">
        <v>7053</v>
      </c>
      <c r="G35" s="212"/>
      <c r="H35" s="59" t="s">
        <v>400</v>
      </c>
      <c r="I35" s="137"/>
      <c r="J35" s="59" t="s">
        <v>432</v>
      </c>
    </row>
    <row r="36" spans="1:10" s="6" customFormat="1" hidden="1" x14ac:dyDescent="0.25">
      <c r="A36" s="133">
        <v>21</v>
      </c>
      <c r="B36" s="1">
        <v>4</v>
      </c>
      <c r="C36" s="133" t="s">
        <v>438</v>
      </c>
      <c r="D36" s="163" t="s">
        <v>316</v>
      </c>
      <c r="E36" s="133" t="s">
        <v>318</v>
      </c>
      <c r="F36" s="212">
        <v>4070</v>
      </c>
      <c r="G36" s="212">
        <v>2</v>
      </c>
      <c r="H36" s="134" t="s">
        <v>397</v>
      </c>
      <c r="I36" s="133"/>
      <c r="J36" s="227"/>
    </row>
    <row r="37" spans="1:10" s="6" customFormat="1" hidden="1" x14ac:dyDescent="0.25">
      <c r="A37" s="10">
        <v>18</v>
      </c>
      <c r="B37" s="1">
        <v>4</v>
      </c>
      <c r="C37" s="10" t="s">
        <v>438</v>
      </c>
      <c r="D37" s="164" t="s">
        <v>152</v>
      </c>
      <c r="E37" s="10" t="s">
        <v>154</v>
      </c>
      <c r="F37" s="212">
        <v>6823</v>
      </c>
      <c r="G37" s="212">
        <v>4</v>
      </c>
      <c r="H37" s="136" t="s">
        <v>399</v>
      </c>
      <c r="I37" s="10"/>
      <c r="J37" s="136"/>
    </row>
    <row r="38" spans="1:10" s="8" customFormat="1" ht="23.25" hidden="1" customHeight="1" x14ac:dyDescent="0.25">
      <c r="A38" s="220"/>
      <c r="B38" s="220"/>
      <c r="C38" s="223"/>
      <c r="D38" s="224" t="s">
        <v>439</v>
      </c>
      <c r="E38" s="220"/>
      <c r="F38" s="221"/>
      <c r="G38" s="221"/>
      <c r="H38" s="222"/>
      <c r="I38" s="220"/>
      <c r="J38" s="220"/>
    </row>
    <row r="39" spans="1:10" s="6" customFormat="1" ht="12" hidden="1" customHeight="1" x14ac:dyDescent="0.25">
      <c r="A39" s="1">
        <v>3</v>
      </c>
      <c r="B39" s="1">
        <v>5</v>
      </c>
      <c r="C39" s="1" t="s">
        <v>439</v>
      </c>
      <c r="D39" s="138" t="s">
        <v>208</v>
      </c>
      <c r="E39" s="1" t="s">
        <v>210</v>
      </c>
      <c r="F39" s="212">
        <v>5329</v>
      </c>
      <c r="G39" s="212"/>
      <c r="H39" s="59" t="s">
        <v>398</v>
      </c>
      <c r="I39" s="137" t="s">
        <v>393</v>
      </c>
      <c r="J39" s="225"/>
    </row>
    <row r="40" spans="1:10" s="6" customFormat="1" ht="12" hidden="1" customHeight="1" x14ac:dyDescent="0.25">
      <c r="A40" s="1">
        <v>4</v>
      </c>
      <c r="B40" s="1">
        <v>5</v>
      </c>
      <c r="C40" s="1" t="s">
        <v>439</v>
      </c>
      <c r="D40" s="138" t="s">
        <v>214</v>
      </c>
      <c r="E40" s="1" t="s">
        <v>216</v>
      </c>
      <c r="F40" s="212">
        <v>2370</v>
      </c>
      <c r="G40" s="212"/>
      <c r="H40" s="59" t="s">
        <v>397</v>
      </c>
      <c r="I40" s="137" t="s">
        <v>394</v>
      </c>
      <c r="J40" s="225"/>
    </row>
    <row r="41" spans="1:10" s="6" customFormat="1" ht="12" hidden="1" customHeight="1" x14ac:dyDescent="0.25">
      <c r="A41" s="1">
        <v>5</v>
      </c>
      <c r="B41" s="1">
        <v>5</v>
      </c>
      <c r="C41" s="1" t="s">
        <v>439</v>
      </c>
      <c r="D41" s="138" t="s">
        <v>11</v>
      </c>
      <c r="E41" s="1" t="s">
        <v>13</v>
      </c>
      <c r="F41" s="216">
        <v>3347</v>
      </c>
      <c r="G41" s="216">
        <v>69</v>
      </c>
      <c r="H41" s="59" t="s">
        <v>397</v>
      </c>
      <c r="I41" s="137" t="s">
        <v>395</v>
      </c>
      <c r="J41" s="225"/>
    </row>
    <row r="42" spans="1:10" s="6" customFormat="1" ht="12" hidden="1" customHeight="1" x14ac:dyDescent="0.25">
      <c r="A42" s="1">
        <v>7</v>
      </c>
      <c r="B42" s="1">
        <v>5</v>
      </c>
      <c r="C42" s="1" t="s">
        <v>439</v>
      </c>
      <c r="D42" s="138" t="s">
        <v>292</v>
      </c>
      <c r="E42" s="1" t="s">
        <v>294</v>
      </c>
      <c r="F42" s="212">
        <v>12591</v>
      </c>
      <c r="G42" s="212">
        <v>2</v>
      </c>
      <c r="H42" s="59" t="s">
        <v>402</v>
      </c>
      <c r="I42" s="1"/>
      <c r="J42" s="225"/>
    </row>
    <row r="43" spans="1:10" s="6" customFormat="1" ht="13.5" hidden="1" customHeight="1" x14ac:dyDescent="0.25">
      <c r="A43" s="1">
        <v>8</v>
      </c>
      <c r="B43" s="1">
        <v>5</v>
      </c>
      <c r="C43" s="1" t="s">
        <v>439</v>
      </c>
      <c r="D43" s="138" t="s">
        <v>7</v>
      </c>
      <c r="E43" s="1" t="s">
        <v>10</v>
      </c>
      <c r="F43" s="212">
        <v>12415</v>
      </c>
      <c r="G43" s="212">
        <v>612</v>
      </c>
      <c r="H43" s="59" t="s">
        <v>402</v>
      </c>
      <c r="I43" s="1"/>
      <c r="J43" s="225"/>
    </row>
    <row r="44" spans="1:10" s="6" customFormat="1" ht="12.75" hidden="1" customHeight="1" x14ac:dyDescent="0.25">
      <c r="A44" s="1">
        <v>6</v>
      </c>
      <c r="B44" s="1">
        <v>5</v>
      </c>
      <c r="C44" s="1" t="s">
        <v>439</v>
      </c>
      <c r="D44" s="138" t="s">
        <v>167</v>
      </c>
      <c r="E44" s="1" t="s">
        <v>169</v>
      </c>
      <c r="F44" s="216">
        <v>12982</v>
      </c>
      <c r="G44" s="216">
        <v>724</v>
      </c>
      <c r="H44" s="2" t="s">
        <v>402</v>
      </c>
      <c r="I44" s="1"/>
      <c r="J44" s="225"/>
    </row>
    <row r="45" spans="1:10" s="6" customFormat="1" x14ac:dyDescent="0.25">
      <c r="A45" s="1">
        <v>9</v>
      </c>
      <c r="B45" s="1">
        <v>5</v>
      </c>
      <c r="C45" s="1" t="s">
        <v>439</v>
      </c>
      <c r="D45" s="138" t="s">
        <v>118</v>
      </c>
      <c r="E45" s="1" t="s">
        <v>120</v>
      </c>
      <c r="F45" s="212">
        <v>5106</v>
      </c>
      <c r="G45" s="212">
        <v>40</v>
      </c>
      <c r="H45" s="59" t="s">
        <v>398</v>
      </c>
      <c r="I45" s="1"/>
      <c r="J45" s="225" t="s">
        <v>457</v>
      </c>
    </row>
    <row r="46" spans="1:10" s="6" customFormat="1" x14ac:dyDescent="0.25">
      <c r="A46" s="1">
        <v>10</v>
      </c>
      <c r="B46" s="1">
        <v>5</v>
      </c>
      <c r="C46" s="1" t="s">
        <v>439</v>
      </c>
      <c r="D46" s="138" t="s">
        <v>248</v>
      </c>
      <c r="E46" s="1" t="s">
        <v>250</v>
      </c>
      <c r="F46" s="212">
        <v>2869</v>
      </c>
      <c r="G46" s="212">
        <v>428</v>
      </c>
      <c r="H46" s="59" t="s">
        <v>397</v>
      </c>
      <c r="I46" s="1"/>
      <c r="J46" s="225" t="s">
        <v>457</v>
      </c>
    </row>
    <row r="47" spans="1:10" s="8" customFormat="1" ht="23.25" hidden="1" customHeight="1" x14ac:dyDescent="0.25">
      <c r="A47" s="220"/>
      <c r="B47" s="220"/>
      <c r="C47" s="223"/>
      <c r="D47" s="224" t="s">
        <v>5</v>
      </c>
      <c r="E47" s="220"/>
      <c r="F47" s="221"/>
      <c r="G47" s="221"/>
      <c r="H47" s="222"/>
      <c r="I47" s="220"/>
      <c r="J47" s="220"/>
    </row>
    <row r="48" spans="1:10" s="6" customFormat="1" x14ac:dyDescent="0.25">
      <c r="A48" s="1">
        <v>7</v>
      </c>
      <c r="B48" s="1">
        <v>6</v>
      </c>
      <c r="C48" s="1" t="s">
        <v>5</v>
      </c>
      <c r="D48" s="138" t="s">
        <v>381</v>
      </c>
      <c r="E48" s="1" t="s">
        <v>383</v>
      </c>
      <c r="F48" s="212">
        <v>3650</v>
      </c>
      <c r="G48" s="212">
        <v>2762</v>
      </c>
      <c r="H48" s="59" t="s">
        <v>397</v>
      </c>
      <c r="I48" s="137"/>
      <c r="J48" s="225" t="s">
        <v>457</v>
      </c>
    </row>
    <row r="49" spans="1:11" s="6" customFormat="1" hidden="1" x14ac:dyDescent="0.25">
      <c r="A49" s="1">
        <v>8</v>
      </c>
      <c r="B49" s="1">
        <v>6</v>
      </c>
      <c r="C49" s="1" t="s">
        <v>5</v>
      </c>
      <c r="D49" s="138" t="s">
        <v>378</v>
      </c>
      <c r="E49" s="1" t="s">
        <v>380</v>
      </c>
      <c r="F49" s="212">
        <v>11727</v>
      </c>
      <c r="G49" s="212">
        <v>17037</v>
      </c>
      <c r="H49" s="59" t="s">
        <v>402</v>
      </c>
      <c r="I49" s="140"/>
      <c r="J49" s="228" t="s">
        <v>458</v>
      </c>
    </row>
    <row r="50" spans="1:11" s="6" customFormat="1" hidden="1" x14ac:dyDescent="0.25">
      <c r="A50" s="1">
        <v>9</v>
      </c>
      <c r="B50" s="1">
        <v>6</v>
      </c>
      <c r="C50" s="1" t="s">
        <v>5</v>
      </c>
      <c r="D50" s="138" t="s">
        <v>45</v>
      </c>
      <c r="E50" s="1" t="s">
        <v>47</v>
      </c>
      <c r="F50" s="212">
        <v>7475</v>
      </c>
      <c r="G50" s="212">
        <v>4375</v>
      </c>
      <c r="H50" s="59" t="s">
        <v>400</v>
      </c>
      <c r="I50" s="1"/>
      <c r="J50" s="228" t="s">
        <v>458</v>
      </c>
    </row>
    <row r="51" spans="1:11" s="8" customFormat="1" ht="23.25" hidden="1" customHeight="1" x14ac:dyDescent="0.25">
      <c r="A51" s="220"/>
      <c r="B51" s="220"/>
      <c r="C51" s="223"/>
      <c r="D51" s="224" t="s">
        <v>36</v>
      </c>
      <c r="E51" s="220"/>
      <c r="F51" s="221"/>
      <c r="G51" s="221"/>
      <c r="H51" s="222"/>
      <c r="I51" s="220"/>
      <c r="J51" s="220"/>
    </row>
    <row r="52" spans="1:11" s="6" customFormat="1" ht="16.5" hidden="1" customHeight="1" x14ac:dyDescent="0.25">
      <c r="A52" s="1">
        <v>7</v>
      </c>
      <c r="B52" s="1">
        <v>7</v>
      </c>
      <c r="C52" s="1" t="s">
        <v>36</v>
      </c>
      <c r="D52" s="138" t="s">
        <v>375</v>
      </c>
      <c r="E52" s="1" t="s">
        <v>377</v>
      </c>
      <c r="F52" s="212">
        <v>5475</v>
      </c>
      <c r="G52" s="212">
        <v>70</v>
      </c>
      <c r="H52" s="59" t="s">
        <v>398</v>
      </c>
      <c r="I52" s="229" t="s">
        <v>393</v>
      </c>
      <c r="J52" s="1"/>
      <c r="K52"/>
    </row>
    <row r="53" spans="1:11" s="6" customFormat="1" ht="24.75" hidden="1" x14ac:dyDescent="0.25">
      <c r="A53" s="1">
        <v>8</v>
      </c>
      <c r="B53" s="1">
        <v>7</v>
      </c>
      <c r="C53" s="1" t="s">
        <v>36</v>
      </c>
      <c r="D53" s="138" t="s">
        <v>242</v>
      </c>
      <c r="E53" s="1" t="s">
        <v>244</v>
      </c>
      <c r="F53" s="212">
        <v>10637</v>
      </c>
      <c r="G53" s="212">
        <v>2678</v>
      </c>
      <c r="H53" s="59" t="s">
        <v>402</v>
      </c>
      <c r="I53" s="1"/>
      <c r="J53" s="1"/>
      <c r="K53"/>
    </row>
    <row r="54" spans="1:11" s="6" customFormat="1" ht="16.5" hidden="1" customHeight="1" x14ac:dyDescent="0.25">
      <c r="A54" s="1">
        <v>9</v>
      </c>
      <c r="B54" s="1">
        <v>7</v>
      </c>
      <c r="C54" s="1" t="s">
        <v>36</v>
      </c>
      <c r="D54" s="138" t="s">
        <v>273</v>
      </c>
      <c r="E54" s="1" t="s">
        <v>275</v>
      </c>
      <c r="F54" s="212">
        <v>9571</v>
      </c>
      <c r="G54" s="212">
        <v>1391</v>
      </c>
      <c r="H54" s="59" t="s">
        <v>401</v>
      </c>
      <c r="I54" s="1"/>
      <c r="J54" s="1" t="s">
        <v>396</v>
      </c>
      <c r="K54"/>
    </row>
    <row r="55" spans="1:11" s="24" customFormat="1" hidden="1" x14ac:dyDescent="0.25">
      <c r="A55"/>
      <c r="B55"/>
      <c r="C55"/>
      <c r="D55" s="182" t="s">
        <v>419</v>
      </c>
      <c r="E55"/>
      <c r="F55" s="208"/>
      <c r="G55" s="208"/>
      <c r="H55" s="23"/>
      <c r="I55"/>
      <c r="J55"/>
      <c r="K55"/>
    </row>
    <row r="56" spans="1:11" s="24" customFormat="1" x14ac:dyDescent="0.25">
      <c r="A56"/>
      <c r="B56"/>
      <c r="C56"/>
      <c r="D56" s="182"/>
      <c r="E56"/>
      <c r="F56" s="208"/>
      <c r="G56" s="208"/>
      <c r="H56" s="23"/>
      <c r="I56"/>
      <c r="J56"/>
      <c r="K56"/>
    </row>
    <row r="57" spans="1:11" s="24" customFormat="1" x14ac:dyDescent="0.25">
      <c r="A57"/>
      <c r="B57"/>
      <c r="C57"/>
      <c r="D57" s="182" t="s">
        <v>391</v>
      </c>
      <c r="E57"/>
      <c r="F57" s="208"/>
      <c r="G57" s="208"/>
      <c r="H57" s="23"/>
      <c r="I57"/>
      <c r="J57"/>
      <c r="K57"/>
    </row>
    <row r="58" spans="1:11" x14ac:dyDescent="0.25">
      <c r="D58" s="182" t="s">
        <v>391</v>
      </c>
      <c r="G58" s="208" t="s">
        <v>391</v>
      </c>
      <c r="J58" t="s">
        <v>391</v>
      </c>
    </row>
    <row r="59" spans="1:11" x14ac:dyDescent="0.25">
      <c r="J59" t="s">
        <v>391</v>
      </c>
    </row>
    <row r="60" spans="1:11" x14ac:dyDescent="0.25">
      <c r="J60" t="s">
        <v>391</v>
      </c>
    </row>
  </sheetData>
  <autoFilter ref="A1:O55">
    <filterColumn colId="9">
      <filters>
        <filter val="გეოგრ.ხელმის"/>
        <filter val="გეოგრ.ხელმისაწვდომბა ©"/>
        <filter val="გეოგრ.ხელმისაწვდომობა"/>
        <filter val="გეოგრაფ. ხელმისაწვდ."/>
        <filter val="გეოგრაფ. ხელმისაწვდ. (თბ.მუნიც. მმართ)"/>
      </filters>
    </filterColumn>
  </autoFilter>
  <pageMargins left="0.44" right="0.52" top="0.75" bottom="0.75" header="0.3" footer="0.3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U27"/>
  <sheetViews>
    <sheetView workbookViewId="0">
      <selection activeCell="T22" sqref="T22"/>
    </sheetView>
  </sheetViews>
  <sheetFormatPr defaultRowHeight="15" x14ac:dyDescent="0.25"/>
  <cols>
    <col min="1" max="1" width="15" customWidth="1"/>
    <col min="3" max="3" width="12.7109375" customWidth="1"/>
    <col min="4" max="4" width="14.28515625" customWidth="1"/>
    <col min="5" max="5" width="16.42578125" customWidth="1"/>
    <col min="17" max="17" width="11.28515625" customWidth="1"/>
  </cols>
  <sheetData>
    <row r="5" spans="1:21" s="15" customFormat="1" ht="13.5" thickBot="1" x14ac:dyDescent="0.3">
      <c r="A5" s="234" t="s">
        <v>445</v>
      </c>
      <c r="B5" s="234"/>
      <c r="C5" s="234"/>
      <c r="D5" s="234"/>
      <c r="E5" s="234"/>
    </row>
    <row r="6" spans="1:21" s="15" customFormat="1" ht="12.75" customHeight="1" x14ac:dyDescent="0.25">
      <c r="A6" s="235"/>
      <c r="B6" s="238" t="s">
        <v>446</v>
      </c>
      <c r="C6" s="230" t="s">
        <v>447</v>
      </c>
      <c r="D6" s="231"/>
      <c r="E6" s="243" t="s">
        <v>448</v>
      </c>
      <c r="F6" s="230" t="s">
        <v>397</v>
      </c>
      <c r="G6" s="231"/>
      <c r="H6" s="230" t="s">
        <v>454</v>
      </c>
      <c r="I6" s="231"/>
      <c r="J6" s="230" t="s">
        <v>401</v>
      </c>
      <c r="K6" s="231"/>
      <c r="L6" s="230" t="s">
        <v>402</v>
      </c>
      <c r="M6" s="231"/>
      <c r="N6" s="230" t="s">
        <v>403</v>
      </c>
      <c r="O6" s="231"/>
      <c r="P6" s="231" t="s">
        <v>449</v>
      </c>
      <c r="Q6" s="231" t="s">
        <v>450</v>
      </c>
    </row>
    <row r="7" spans="1:21" s="15" customFormat="1" ht="13.5" thickBot="1" x14ac:dyDescent="0.3">
      <c r="A7" s="236"/>
      <c r="B7" s="239"/>
      <c r="C7" s="241"/>
      <c r="D7" s="242"/>
      <c r="E7" s="244"/>
      <c r="F7" s="232"/>
      <c r="G7" s="233"/>
      <c r="H7" s="232"/>
      <c r="I7" s="233"/>
      <c r="J7" s="232"/>
      <c r="K7" s="233"/>
      <c r="L7" s="232"/>
      <c r="M7" s="233"/>
      <c r="N7" s="232"/>
      <c r="O7" s="233"/>
      <c r="P7" s="246"/>
      <c r="Q7" s="246"/>
    </row>
    <row r="8" spans="1:21" s="15" customFormat="1" ht="74.25" thickTop="1" thickBot="1" x14ac:dyDescent="0.3">
      <c r="A8" s="237"/>
      <c r="B8" s="240"/>
      <c r="C8" s="194" t="s">
        <v>392</v>
      </c>
      <c r="D8" s="195" t="s">
        <v>451</v>
      </c>
      <c r="E8" s="245"/>
      <c r="F8" s="196" t="s">
        <v>452</v>
      </c>
      <c r="G8" s="16" t="s">
        <v>453</v>
      </c>
      <c r="H8" s="196" t="s">
        <v>452</v>
      </c>
      <c r="I8" s="16" t="s">
        <v>453</v>
      </c>
      <c r="J8" s="196" t="s">
        <v>452</v>
      </c>
      <c r="K8" s="16" t="s">
        <v>453</v>
      </c>
      <c r="L8" s="196" t="s">
        <v>452</v>
      </c>
      <c r="M8" s="16" t="s">
        <v>453</v>
      </c>
      <c r="N8" s="196" t="s">
        <v>452</v>
      </c>
      <c r="O8" s="197" t="s">
        <v>453</v>
      </c>
      <c r="P8" s="233"/>
      <c r="Q8" s="233"/>
    </row>
    <row r="9" spans="1:21" s="15" customFormat="1" ht="14.25" thickTop="1" thickBot="1" x14ac:dyDescent="0.3">
      <c r="A9" s="198" t="s">
        <v>9</v>
      </c>
      <c r="B9" s="199">
        <f t="shared" ref="B9:B16" si="0">F9+H9+J9+L9+N9</f>
        <v>116</v>
      </c>
      <c r="C9" s="199">
        <f>SUM(C10:C14)</f>
        <v>1030182</v>
      </c>
      <c r="D9" s="199">
        <f t="shared" ref="D9:D16" si="1">G9+I9+K9+M9+O9</f>
        <v>1024645</v>
      </c>
      <c r="E9" s="200">
        <v>1115700</v>
      </c>
      <c r="F9" s="199">
        <f t="shared" ref="F9:O9" si="2">SUM(F10:F14)</f>
        <v>58</v>
      </c>
      <c r="G9" s="199">
        <f t="shared" si="2"/>
        <v>90731</v>
      </c>
      <c r="H9" s="199">
        <f t="shared" si="2"/>
        <v>12</v>
      </c>
      <c r="I9" s="199">
        <f t="shared" si="2"/>
        <v>84672</v>
      </c>
      <c r="J9" s="199">
        <f t="shared" si="2"/>
        <v>7</v>
      </c>
      <c r="K9" s="199">
        <f t="shared" si="2"/>
        <v>61689</v>
      </c>
      <c r="L9" s="199">
        <f t="shared" si="2"/>
        <v>11</v>
      </c>
      <c r="M9" s="199">
        <f t="shared" si="2"/>
        <v>123061</v>
      </c>
      <c r="N9" s="199">
        <f t="shared" si="2"/>
        <v>28</v>
      </c>
      <c r="O9" s="199">
        <f t="shared" si="2"/>
        <v>664492</v>
      </c>
      <c r="P9" s="201"/>
      <c r="Q9" s="202"/>
      <c r="S9" s="203"/>
    </row>
    <row r="10" spans="1:21" s="15" customFormat="1" ht="26.25" thickBot="1" x14ac:dyDescent="0.3">
      <c r="A10" s="188" t="s">
        <v>405</v>
      </c>
      <c r="B10" s="189">
        <f t="shared" si="0"/>
        <v>29</v>
      </c>
      <c r="C10" s="189">
        <v>288684</v>
      </c>
      <c r="D10" s="189">
        <f t="shared" si="1"/>
        <v>288134</v>
      </c>
      <c r="E10" s="190"/>
      <c r="F10" s="21">
        <v>13</v>
      </c>
      <c r="G10" s="21">
        <v>15782</v>
      </c>
      <c r="H10" s="189">
        <v>3</v>
      </c>
      <c r="I10" s="189">
        <v>21031</v>
      </c>
      <c r="J10" s="189">
        <v>2</v>
      </c>
      <c r="K10" s="189">
        <v>16949</v>
      </c>
      <c r="L10" s="189">
        <v>3</v>
      </c>
      <c r="M10" s="189">
        <v>30714</v>
      </c>
      <c r="N10" s="189">
        <v>8</v>
      </c>
      <c r="O10" s="189">
        <v>203658</v>
      </c>
      <c r="P10" s="204"/>
      <c r="Q10" s="205"/>
      <c r="S10" s="203"/>
      <c r="T10" s="17"/>
      <c r="U10" s="17"/>
    </row>
    <row r="11" spans="1:21" s="15" customFormat="1" ht="26.25" thickBot="1" x14ac:dyDescent="0.3">
      <c r="A11" s="188" t="s">
        <v>406</v>
      </c>
      <c r="B11" s="189">
        <f t="shared" si="0"/>
        <v>16</v>
      </c>
      <c r="C11" s="189">
        <v>147084</v>
      </c>
      <c r="D11" s="189">
        <f t="shared" si="1"/>
        <v>146879</v>
      </c>
      <c r="E11" s="190"/>
      <c r="F11" s="189">
        <v>6</v>
      </c>
      <c r="G11" s="189">
        <v>11356</v>
      </c>
      <c r="H11" s="189">
        <v>4</v>
      </c>
      <c r="I11" s="189">
        <v>25323</v>
      </c>
      <c r="J11" s="189"/>
      <c r="K11" s="189"/>
      <c r="L11" s="189">
        <v>1</v>
      </c>
      <c r="M11" s="189">
        <v>11994</v>
      </c>
      <c r="N11" s="189">
        <v>5</v>
      </c>
      <c r="O11" s="189">
        <v>98206</v>
      </c>
      <c r="P11" s="204"/>
      <c r="Q11" s="205"/>
      <c r="S11" s="203"/>
      <c r="T11" s="17"/>
      <c r="U11" s="17"/>
    </row>
    <row r="12" spans="1:21" s="15" customFormat="1" ht="26.25" thickBot="1" x14ac:dyDescent="0.3">
      <c r="A12" s="188" t="s">
        <v>408</v>
      </c>
      <c r="B12" s="189">
        <f t="shared" si="0"/>
        <v>31</v>
      </c>
      <c r="C12" s="189">
        <v>220112</v>
      </c>
      <c r="D12" s="189">
        <f t="shared" si="1"/>
        <v>219479</v>
      </c>
      <c r="E12" s="190"/>
      <c r="F12" s="189">
        <v>20</v>
      </c>
      <c r="G12" s="189">
        <v>28043</v>
      </c>
      <c r="H12" s="189">
        <v>1</v>
      </c>
      <c r="I12" s="189">
        <v>7664</v>
      </c>
      <c r="J12" s="189">
        <v>2</v>
      </c>
      <c r="K12" s="189">
        <v>18614</v>
      </c>
      <c r="L12" s="189">
        <v>1</v>
      </c>
      <c r="M12" s="189">
        <v>10126</v>
      </c>
      <c r="N12" s="189">
        <v>7</v>
      </c>
      <c r="O12" s="189">
        <v>155032</v>
      </c>
      <c r="P12" s="204"/>
      <c r="Q12" s="205"/>
      <c r="S12" s="203"/>
      <c r="T12" s="17"/>
      <c r="U12" s="17"/>
    </row>
    <row r="13" spans="1:21" s="15" customFormat="1" ht="13.5" thickBot="1" x14ac:dyDescent="0.3">
      <c r="A13" s="188" t="s">
        <v>409</v>
      </c>
      <c r="B13" s="189">
        <f t="shared" si="0"/>
        <v>28</v>
      </c>
      <c r="C13" s="189">
        <v>262720</v>
      </c>
      <c r="D13" s="189">
        <f t="shared" si="1"/>
        <v>260741</v>
      </c>
      <c r="E13" s="190"/>
      <c r="F13" s="189">
        <v>13</v>
      </c>
      <c r="G13" s="189">
        <v>24672</v>
      </c>
      <c r="H13" s="189">
        <v>3</v>
      </c>
      <c r="I13" s="189">
        <v>20219</v>
      </c>
      <c r="J13" s="189">
        <v>3</v>
      </c>
      <c r="K13" s="189">
        <v>26126</v>
      </c>
      <c r="L13" s="189">
        <v>3</v>
      </c>
      <c r="M13" s="189">
        <v>32239</v>
      </c>
      <c r="N13" s="189">
        <v>6</v>
      </c>
      <c r="O13" s="189">
        <v>157485</v>
      </c>
      <c r="P13" s="204"/>
      <c r="Q13" s="205"/>
      <c r="S13" s="203"/>
      <c r="T13" s="17"/>
      <c r="U13" s="17"/>
    </row>
    <row r="14" spans="1:21" s="15" customFormat="1" ht="26.25" thickBot="1" x14ac:dyDescent="0.3">
      <c r="A14" s="188" t="s">
        <v>407</v>
      </c>
      <c r="B14" s="189">
        <f t="shared" si="0"/>
        <v>12</v>
      </c>
      <c r="C14" s="189">
        <v>111582</v>
      </c>
      <c r="D14" s="189">
        <f t="shared" si="1"/>
        <v>109412</v>
      </c>
      <c r="E14" s="190"/>
      <c r="F14" s="189">
        <v>6</v>
      </c>
      <c r="G14" s="189">
        <v>10878</v>
      </c>
      <c r="H14" s="189">
        <v>1</v>
      </c>
      <c r="I14" s="189">
        <v>10435</v>
      </c>
      <c r="J14" s="189"/>
      <c r="K14" s="189"/>
      <c r="L14" s="189">
        <v>3</v>
      </c>
      <c r="M14" s="189">
        <v>37988</v>
      </c>
      <c r="N14" s="189">
        <v>2</v>
      </c>
      <c r="O14" s="189">
        <v>50111</v>
      </c>
      <c r="P14" s="204"/>
      <c r="Q14" s="205"/>
      <c r="S14" s="203"/>
      <c r="T14" s="17"/>
      <c r="U14" s="17"/>
    </row>
    <row r="15" spans="1:21" s="53" customFormat="1" ht="13.5" thickBot="1" x14ac:dyDescent="0.3">
      <c r="A15" s="57" t="s">
        <v>5</v>
      </c>
      <c r="B15" s="52">
        <f t="shared" si="0"/>
        <v>11</v>
      </c>
      <c r="C15" s="52">
        <v>227436</v>
      </c>
      <c r="D15" s="52">
        <f t="shared" si="1"/>
        <v>175716</v>
      </c>
      <c r="E15" s="52"/>
      <c r="F15" s="52">
        <v>3</v>
      </c>
      <c r="G15" s="52">
        <v>6948</v>
      </c>
      <c r="H15" s="52">
        <v>1</v>
      </c>
      <c r="I15" s="52">
        <v>7475</v>
      </c>
      <c r="J15" s="52">
        <v>0</v>
      </c>
      <c r="K15" s="52">
        <v>0</v>
      </c>
      <c r="L15" s="52">
        <v>1</v>
      </c>
      <c r="M15" s="52">
        <v>11727</v>
      </c>
      <c r="N15" s="52">
        <v>6</v>
      </c>
      <c r="O15" s="52">
        <v>149566</v>
      </c>
      <c r="P15" s="217"/>
      <c r="Q15" s="218"/>
      <c r="S15" s="54"/>
    </row>
    <row r="16" spans="1:21" s="53" customFormat="1" ht="13.5" thickBot="1" x14ac:dyDescent="0.3">
      <c r="A16" s="57" t="s">
        <v>36</v>
      </c>
      <c r="B16" s="52">
        <f t="shared" si="0"/>
        <v>13</v>
      </c>
      <c r="C16" s="52">
        <v>187979</v>
      </c>
      <c r="D16" s="52">
        <f t="shared" si="1"/>
        <v>167667</v>
      </c>
      <c r="E16" s="52"/>
      <c r="F16" s="52">
        <v>4</v>
      </c>
      <c r="G16" s="52">
        <v>2895</v>
      </c>
      <c r="H16" s="52">
        <v>1</v>
      </c>
      <c r="I16" s="52">
        <v>5475</v>
      </c>
      <c r="J16" s="52">
        <v>1</v>
      </c>
      <c r="K16" s="52">
        <v>9571</v>
      </c>
      <c r="L16" s="52">
        <v>1</v>
      </c>
      <c r="M16" s="52">
        <v>10637</v>
      </c>
      <c r="N16" s="52">
        <v>6</v>
      </c>
      <c r="O16" s="52">
        <v>139089</v>
      </c>
      <c r="P16" s="217"/>
      <c r="Q16" s="218"/>
      <c r="S16" s="54"/>
    </row>
    <row r="17" spans="1:19" s="15" customFormat="1" ht="3.75" customHeight="1" thickBot="1" x14ac:dyDescent="0.3">
      <c r="A17" s="206"/>
      <c r="B17" s="207"/>
      <c r="C17" s="207"/>
      <c r="D17" s="207"/>
      <c r="E17" s="208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</row>
    <row r="18" spans="1:19" s="15" customFormat="1" ht="13.5" thickBot="1" x14ac:dyDescent="0.3">
      <c r="A18" s="18" t="s">
        <v>392</v>
      </c>
      <c r="B18" s="19">
        <f t="shared" ref="B18:O18" si="3">B9+B15+B16</f>
        <v>140</v>
      </c>
      <c r="C18" s="19">
        <f t="shared" si="3"/>
        <v>1445597</v>
      </c>
      <c r="D18" s="19">
        <f t="shared" si="3"/>
        <v>1368028</v>
      </c>
      <c r="E18" s="209">
        <f t="shared" si="3"/>
        <v>1115700</v>
      </c>
      <c r="F18" s="19">
        <f t="shared" si="3"/>
        <v>65</v>
      </c>
      <c r="G18" s="19">
        <f t="shared" si="3"/>
        <v>100574</v>
      </c>
      <c r="H18" s="19">
        <f t="shared" si="3"/>
        <v>14</v>
      </c>
      <c r="I18" s="19">
        <f t="shared" si="3"/>
        <v>97622</v>
      </c>
      <c r="J18" s="19">
        <f t="shared" si="3"/>
        <v>8</v>
      </c>
      <c r="K18" s="19">
        <f t="shared" si="3"/>
        <v>71260</v>
      </c>
      <c r="L18" s="19">
        <f t="shared" si="3"/>
        <v>13</v>
      </c>
      <c r="M18" s="19">
        <f t="shared" si="3"/>
        <v>145425</v>
      </c>
      <c r="N18" s="19">
        <f t="shared" si="3"/>
        <v>40</v>
      </c>
      <c r="O18" s="19">
        <f t="shared" si="3"/>
        <v>953147</v>
      </c>
      <c r="P18" s="210"/>
      <c r="Q18" s="211"/>
      <c r="S18" s="20"/>
    </row>
    <row r="24" spans="1:19" x14ac:dyDescent="0.25">
      <c r="K24" t="s">
        <v>391</v>
      </c>
    </row>
    <row r="27" spans="1:19" x14ac:dyDescent="0.25">
      <c r="H27" t="s">
        <v>391</v>
      </c>
    </row>
  </sheetData>
  <mergeCells count="12">
    <mergeCell ref="P6:P8"/>
    <mergeCell ref="Q6:Q8"/>
    <mergeCell ref="H6:I7"/>
    <mergeCell ref="J6:K7"/>
    <mergeCell ref="L6:M7"/>
    <mergeCell ref="N6:O7"/>
    <mergeCell ref="F6:G7"/>
    <mergeCell ref="A5:E5"/>
    <mergeCell ref="A6:A8"/>
    <mergeCell ref="B6:B8"/>
    <mergeCell ref="C6:D7"/>
    <mergeCell ref="E6:E8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15"/>
  <sheetViews>
    <sheetView workbookViewId="0">
      <selection activeCell="L29" sqref="L29"/>
    </sheetView>
  </sheetViews>
  <sheetFormatPr defaultRowHeight="12.75" x14ac:dyDescent="0.25"/>
  <cols>
    <col min="1" max="1" width="17.85546875" style="15" customWidth="1"/>
    <col min="2" max="2" width="11.85546875" style="15" customWidth="1"/>
    <col min="3" max="3" width="8.7109375" style="15" customWidth="1"/>
    <col min="4" max="4" width="7.85546875" style="15" customWidth="1"/>
    <col min="5" max="5" width="8" style="15" customWidth="1"/>
    <col min="6" max="6" width="7.28515625" style="15" customWidth="1"/>
    <col min="7" max="8" width="7.85546875" style="15" customWidth="1"/>
    <col min="9" max="9" width="7.42578125" style="15" customWidth="1"/>
    <col min="10" max="10" width="8" style="15" customWidth="1"/>
    <col min="11" max="13" width="7.85546875" style="15" customWidth="1"/>
    <col min="14" max="14" width="7.5703125" style="15" customWidth="1"/>
    <col min="15" max="15" width="8.28515625" style="15" customWidth="1"/>
    <col min="16" max="16" width="5.7109375" style="15" customWidth="1"/>
    <col min="17" max="17" width="8.42578125" style="15" customWidth="1"/>
    <col min="18" max="16384" width="9.140625" style="15"/>
  </cols>
  <sheetData>
    <row r="2" spans="1:19" ht="13.5" thickBot="1" x14ac:dyDescent="0.3">
      <c r="A2" s="234" t="s">
        <v>404</v>
      </c>
      <c r="B2" s="234"/>
      <c r="Q2" s="20"/>
    </row>
    <row r="3" spans="1:19" ht="12.75" customHeight="1" x14ac:dyDescent="0.25">
      <c r="A3" s="235"/>
      <c r="B3" s="247" t="s">
        <v>418</v>
      </c>
      <c r="C3" s="231" t="s">
        <v>441</v>
      </c>
      <c r="D3" s="231" t="s">
        <v>397</v>
      </c>
      <c r="E3" s="230" t="s">
        <v>398</v>
      </c>
      <c r="F3" s="231"/>
      <c r="G3" s="230" t="s">
        <v>399</v>
      </c>
      <c r="H3" s="231"/>
      <c r="I3" s="230" t="s">
        <v>400</v>
      </c>
      <c r="J3" s="231"/>
      <c r="K3" s="230" t="s">
        <v>401</v>
      </c>
      <c r="L3" s="231"/>
      <c r="M3" s="230" t="s">
        <v>402</v>
      </c>
      <c r="N3" s="231"/>
      <c r="O3" s="230" t="s">
        <v>403</v>
      </c>
    </row>
    <row r="4" spans="1:19" ht="15.75" customHeight="1" thickBot="1" x14ac:dyDescent="0.3">
      <c r="A4" s="236"/>
      <c r="B4" s="248"/>
      <c r="C4" s="233"/>
      <c r="D4" s="233"/>
      <c r="E4" s="232"/>
      <c r="F4" s="233"/>
      <c r="G4" s="232"/>
      <c r="H4" s="233"/>
      <c r="I4" s="232"/>
      <c r="J4" s="233"/>
      <c r="K4" s="232"/>
      <c r="L4" s="233"/>
      <c r="M4" s="232"/>
      <c r="N4" s="233"/>
      <c r="O4" s="232"/>
    </row>
    <row r="5" spans="1:19" ht="48.75" customHeight="1" thickTop="1" thickBot="1" x14ac:dyDescent="0.3">
      <c r="A5" s="237"/>
      <c r="B5" s="232"/>
      <c r="C5" s="16" t="s">
        <v>417</v>
      </c>
      <c r="D5" s="16" t="s">
        <v>413</v>
      </c>
      <c r="E5" s="16" t="s">
        <v>417</v>
      </c>
      <c r="F5" s="16" t="s">
        <v>413</v>
      </c>
      <c r="G5" s="16" t="s">
        <v>417</v>
      </c>
      <c r="H5" s="16" t="s">
        <v>413</v>
      </c>
      <c r="I5" s="16" t="s">
        <v>417</v>
      </c>
      <c r="J5" s="16" t="s">
        <v>413</v>
      </c>
      <c r="K5" s="16" t="s">
        <v>417</v>
      </c>
      <c r="L5" s="16" t="s">
        <v>413</v>
      </c>
      <c r="M5" s="16" t="s">
        <v>417</v>
      </c>
      <c r="N5" s="16" t="s">
        <v>413</v>
      </c>
      <c r="O5" s="16" t="s">
        <v>417</v>
      </c>
    </row>
    <row r="6" spans="1:19" s="53" customFormat="1" ht="14.25" thickTop="1" thickBot="1" x14ac:dyDescent="0.3">
      <c r="A6" s="51" t="s">
        <v>9</v>
      </c>
      <c r="B6" s="52">
        <f t="shared" ref="B6:O6" si="0">SUM(B7:B11)</f>
        <v>115</v>
      </c>
      <c r="C6" s="52">
        <f t="shared" si="0"/>
        <v>50</v>
      </c>
      <c r="D6" s="52">
        <f t="shared" si="0"/>
        <v>9</v>
      </c>
      <c r="E6" s="52">
        <f t="shared" si="0"/>
        <v>1</v>
      </c>
      <c r="F6" s="52">
        <f t="shared" si="0"/>
        <v>1</v>
      </c>
      <c r="G6" s="52">
        <f t="shared" si="0"/>
        <v>1</v>
      </c>
      <c r="H6" s="52">
        <f t="shared" si="0"/>
        <v>2</v>
      </c>
      <c r="I6" s="52">
        <f t="shared" si="0"/>
        <v>0</v>
      </c>
      <c r="J6" s="52">
        <f t="shared" si="0"/>
        <v>2</v>
      </c>
      <c r="K6" s="52">
        <f t="shared" si="0"/>
        <v>1</v>
      </c>
      <c r="L6" s="52">
        <f t="shared" si="0"/>
        <v>3</v>
      </c>
      <c r="M6" s="52">
        <f t="shared" si="0"/>
        <v>8</v>
      </c>
      <c r="N6" s="52">
        <f t="shared" si="0"/>
        <v>3</v>
      </c>
      <c r="O6" s="52">
        <f t="shared" si="0"/>
        <v>34</v>
      </c>
      <c r="Q6" s="54"/>
      <c r="R6" s="56"/>
    </row>
    <row r="7" spans="1:19" s="53" customFormat="1" ht="26.25" thickBot="1" x14ac:dyDescent="0.3">
      <c r="A7" s="55" t="s">
        <v>405</v>
      </c>
      <c r="B7" s="21">
        <f t="shared" ref="B7:B13" si="1">SUM(C7:O7)</f>
        <v>29</v>
      </c>
      <c r="C7" s="21">
        <v>12</v>
      </c>
      <c r="D7" s="21">
        <v>2</v>
      </c>
      <c r="E7" s="21"/>
      <c r="F7" s="21"/>
      <c r="G7" s="21"/>
      <c r="H7" s="21"/>
      <c r="I7" s="21"/>
      <c r="J7" s="21">
        <v>1</v>
      </c>
      <c r="K7" s="21">
        <v>1</v>
      </c>
      <c r="L7" s="21">
        <v>1</v>
      </c>
      <c r="M7" s="21">
        <v>2</v>
      </c>
      <c r="N7" s="21"/>
      <c r="O7" s="21">
        <v>10</v>
      </c>
      <c r="Q7" s="54"/>
      <c r="R7" s="56"/>
      <c r="S7" s="56"/>
    </row>
    <row r="8" spans="1:19" s="53" customFormat="1" ht="26.25" thickBot="1" x14ac:dyDescent="0.3">
      <c r="A8" s="55" t="s">
        <v>406</v>
      </c>
      <c r="B8" s="21">
        <f t="shared" si="1"/>
        <v>15</v>
      </c>
      <c r="C8" s="21">
        <v>6</v>
      </c>
      <c r="D8" s="21"/>
      <c r="E8" s="21"/>
      <c r="F8" s="21"/>
      <c r="G8" s="21">
        <v>1</v>
      </c>
      <c r="H8" s="21">
        <v>1</v>
      </c>
      <c r="I8" s="21"/>
      <c r="J8" s="21"/>
      <c r="K8" s="21"/>
      <c r="L8" s="21"/>
      <c r="M8" s="21"/>
      <c r="N8" s="21">
        <v>2</v>
      </c>
      <c r="O8" s="21">
        <v>5</v>
      </c>
      <c r="Q8" s="54"/>
      <c r="R8" s="56"/>
      <c r="S8" s="56"/>
    </row>
    <row r="9" spans="1:19" s="53" customFormat="1" ht="13.5" thickBot="1" x14ac:dyDescent="0.3">
      <c r="A9" s="55" t="s">
        <v>408</v>
      </c>
      <c r="B9" s="21">
        <f t="shared" si="1"/>
        <v>30</v>
      </c>
      <c r="C9" s="21">
        <v>15</v>
      </c>
      <c r="D9" s="21">
        <v>4</v>
      </c>
      <c r="E9" s="21"/>
      <c r="F9" s="21"/>
      <c r="G9" s="21"/>
      <c r="H9" s="21"/>
      <c r="I9" s="21"/>
      <c r="J9" s="21"/>
      <c r="K9" s="21"/>
      <c r="L9" s="21"/>
      <c r="M9" s="21">
        <v>2</v>
      </c>
      <c r="N9" s="21"/>
      <c r="O9" s="21">
        <v>9</v>
      </c>
      <c r="Q9" s="54"/>
      <c r="R9" s="56"/>
      <c r="S9" s="56"/>
    </row>
    <row r="10" spans="1:19" s="191" customFormat="1" ht="13.5" thickBot="1" x14ac:dyDescent="0.3">
      <c r="A10" s="188" t="s">
        <v>409</v>
      </c>
      <c r="B10" s="189">
        <f>SUM(C10:O10)</f>
        <v>28</v>
      </c>
      <c r="C10" s="189">
        <v>14</v>
      </c>
      <c r="D10" s="190"/>
      <c r="E10" s="190"/>
      <c r="F10" s="190"/>
      <c r="G10" s="190"/>
      <c r="H10" s="189">
        <v>1</v>
      </c>
      <c r="I10" s="190"/>
      <c r="J10" s="189">
        <v>1</v>
      </c>
      <c r="K10" s="190"/>
      <c r="L10" s="189">
        <v>2</v>
      </c>
      <c r="M10" s="189">
        <v>1</v>
      </c>
      <c r="N10" s="189">
        <v>1</v>
      </c>
      <c r="O10" s="189">
        <v>8</v>
      </c>
      <c r="Q10" s="192"/>
      <c r="R10" s="193"/>
      <c r="S10" s="193"/>
    </row>
    <row r="11" spans="1:19" s="53" customFormat="1" ht="26.25" thickBot="1" x14ac:dyDescent="0.3">
      <c r="A11" s="55" t="s">
        <v>407</v>
      </c>
      <c r="B11" s="21">
        <f t="shared" si="1"/>
        <v>13</v>
      </c>
      <c r="C11" s="21">
        <v>3</v>
      </c>
      <c r="D11" s="21">
        <v>3</v>
      </c>
      <c r="E11" s="21">
        <v>1</v>
      </c>
      <c r="F11" s="21">
        <v>1</v>
      </c>
      <c r="G11" s="21"/>
      <c r="H11" s="21"/>
      <c r="I11" s="21"/>
      <c r="J11" s="21"/>
      <c r="K11" s="21"/>
      <c r="L11" s="21"/>
      <c r="M11" s="21">
        <v>3</v>
      </c>
      <c r="N11" s="21"/>
      <c r="O11" s="21">
        <v>2</v>
      </c>
      <c r="Q11" s="54"/>
      <c r="R11" s="56"/>
      <c r="S11" s="56"/>
    </row>
    <row r="12" spans="1:19" s="53" customFormat="1" ht="13.5" thickBot="1" x14ac:dyDescent="0.3">
      <c r="A12" s="57" t="s">
        <v>5</v>
      </c>
      <c r="B12" s="52">
        <f t="shared" si="1"/>
        <v>11</v>
      </c>
      <c r="C12" s="52">
        <v>2</v>
      </c>
      <c r="D12" s="52">
        <v>1</v>
      </c>
      <c r="E12" s="52"/>
      <c r="F12" s="52"/>
      <c r="G12" s="52"/>
      <c r="H12" s="52"/>
      <c r="I12" s="52"/>
      <c r="J12" s="52">
        <v>1</v>
      </c>
      <c r="K12" s="52"/>
      <c r="L12" s="52"/>
      <c r="M12" s="52"/>
      <c r="N12" s="52">
        <v>1</v>
      </c>
      <c r="O12" s="52">
        <v>6</v>
      </c>
      <c r="Q12" s="54"/>
      <c r="R12" s="56"/>
    </row>
    <row r="13" spans="1:19" s="53" customFormat="1" ht="13.5" thickBot="1" x14ac:dyDescent="0.3">
      <c r="A13" s="57" t="s">
        <v>36</v>
      </c>
      <c r="B13" s="52">
        <f t="shared" si="1"/>
        <v>13</v>
      </c>
      <c r="C13" s="52">
        <v>4</v>
      </c>
      <c r="D13" s="52"/>
      <c r="E13" s="52"/>
      <c r="F13" s="52">
        <v>1</v>
      </c>
      <c r="G13" s="52"/>
      <c r="H13" s="52"/>
      <c r="I13" s="52"/>
      <c r="J13" s="52"/>
      <c r="K13" s="52">
        <v>1</v>
      </c>
      <c r="L13" s="52"/>
      <c r="M13" s="52">
        <v>1</v>
      </c>
      <c r="N13" s="52"/>
      <c r="O13" s="52">
        <v>6</v>
      </c>
      <c r="Q13" s="54"/>
      <c r="R13" s="56"/>
    </row>
    <row r="14" spans="1:19" s="53" customFormat="1" ht="6" customHeight="1" thickBot="1" x14ac:dyDescent="0.3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9" s="53" customFormat="1" ht="13.5" thickBot="1" x14ac:dyDescent="0.3">
      <c r="A15" s="18" t="s">
        <v>392</v>
      </c>
      <c r="B15" s="19">
        <f>B6+B12+B13</f>
        <v>139</v>
      </c>
      <c r="C15" s="19">
        <f t="shared" ref="C15:O15" si="2">C6+C12+C13</f>
        <v>56</v>
      </c>
      <c r="D15" s="19">
        <f t="shared" si="2"/>
        <v>10</v>
      </c>
      <c r="E15" s="19">
        <f>E6+E12+E13</f>
        <v>1</v>
      </c>
      <c r="F15" s="19">
        <f t="shared" si="2"/>
        <v>2</v>
      </c>
      <c r="G15" s="19">
        <f t="shared" si="2"/>
        <v>1</v>
      </c>
      <c r="H15" s="19">
        <f t="shared" si="2"/>
        <v>2</v>
      </c>
      <c r="I15" s="19">
        <f t="shared" si="2"/>
        <v>0</v>
      </c>
      <c r="J15" s="19">
        <f t="shared" si="2"/>
        <v>3</v>
      </c>
      <c r="K15" s="19">
        <f t="shared" si="2"/>
        <v>2</v>
      </c>
      <c r="L15" s="19">
        <f t="shared" si="2"/>
        <v>3</v>
      </c>
      <c r="M15" s="19">
        <f t="shared" si="2"/>
        <v>9</v>
      </c>
      <c r="N15" s="19">
        <f t="shared" si="2"/>
        <v>4</v>
      </c>
      <c r="O15" s="19">
        <f t="shared" si="2"/>
        <v>46</v>
      </c>
      <c r="Q15" s="58"/>
    </row>
  </sheetData>
  <mergeCells count="11">
    <mergeCell ref="D3:D4"/>
    <mergeCell ref="A2:B2"/>
    <mergeCell ref="A3:A5"/>
    <mergeCell ref="B3:B5"/>
    <mergeCell ref="E3:F4"/>
    <mergeCell ref="C3:C4"/>
    <mergeCell ref="G3:H4"/>
    <mergeCell ref="I3:J4"/>
    <mergeCell ref="K3:L4"/>
    <mergeCell ref="M3:N4"/>
    <mergeCell ref="O3:O4"/>
  </mergeCells>
  <pageMargins left="0.61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T155"/>
  <sheetViews>
    <sheetView zoomScale="110" zoomScaleNormal="110" workbookViewId="0">
      <pane ySplit="1" topLeftCell="A104" activePane="bottomLeft" state="frozen"/>
      <selection pane="bottomLeft" activeCell="S117" sqref="S117"/>
    </sheetView>
  </sheetViews>
  <sheetFormatPr defaultRowHeight="15" x14ac:dyDescent="0.25"/>
  <cols>
    <col min="1" max="1" width="2.7109375" customWidth="1"/>
    <col min="2" max="2" width="3" customWidth="1"/>
    <col min="3" max="3" width="17.5703125" customWidth="1"/>
    <col min="4" max="4" width="53.28515625" style="182" customWidth="1"/>
    <col min="5" max="5" width="9.140625" hidden="1" customWidth="1"/>
    <col min="6" max="6" width="23.85546875" hidden="1" customWidth="1"/>
    <col min="7" max="7" width="8" style="25" customWidth="1"/>
    <col min="8" max="8" width="7.5703125" style="25" customWidth="1"/>
    <col min="9" max="9" width="11.5703125" style="23" hidden="1" customWidth="1"/>
    <col min="10" max="10" width="8" style="208" customWidth="1"/>
    <col min="11" max="11" width="10.7109375" style="208" customWidth="1"/>
    <col min="12" max="12" width="11.5703125" style="23" customWidth="1"/>
    <col min="13" max="13" width="11.28515625" style="24" hidden="1" customWidth="1"/>
    <col min="14" max="14" width="7.140625" style="24" hidden="1" customWidth="1"/>
    <col min="15" max="15" width="12.140625" style="23" hidden="1" customWidth="1"/>
    <col min="16" max="16" width="8.28515625" customWidth="1"/>
    <col min="17" max="17" width="33.42578125" customWidth="1"/>
    <col min="19" max="19" width="15.28515625" customWidth="1"/>
    <col min="20" max="22" width="9.140625" customWidth="1"/>
  </cols>
  <sheetData>
    <row r="1" spans="1:17" s="8" customFormat="1" ht="45.75" customHeight="1" x14ac:dyDescent="0.25">
      <c r="A1" s="41"/>
      <c r="B1" s="41"/>
      <c r="C1" s="41" t="s">
        <v>440</v>
      </c>
      <c r="D1" s="41" t="s">
        <v>0</v>
      </c>
      <c r="E1" s="41" t="s">
        <v>1</v>
      </c>
      <c r="F1" s="41" t="s">
        <v>2</v>
      </c>
      <c r="G1" s="42" t="s">
        <v>414</v>
      </c>
      <c r="H1" s="42" t="s">
        <v>415</v>
      </c>
      <c r="I1" s="43" t="s">
        <v>412</v>
      </c>
      <c r="J1" s="213" t="s">
        <v>455</v>
      </c>
      <c r="K1" s="213" t="s">
        <v>456</v>
      </c>
      <c r="L1" s="43" t="s">
        <v>412</v>
      </c>
      <c r="M1" s="42" t="s">
        <v>410</v>
      </c>
      <c r="N1" s="42" t="s">
        <v>411</v>
      </c>
      <c r="O1" s="43" t="s">
        <v>412</v>
      </c>
      <c r="P1" s="41" t="s">
        <v>413</v>
      </c>
      <c r="Q1" s="41" t="s">
        <v>422</v>
      </c>
    </row>
    <row r="2" spans="1:17" s="8" customFormat="1" ht="23.25" customHeight="1" x14ac:dyDescent="0.25">
      <c r="A2" s="157"/>
      <c r="B2" s="157"/>
      <c r="C2" s="160"/>
      <c r="D2" s="161" t="s">
        <v>405</v>
      </c>
      <c r="E2" s="157"/>
      <c r="F2" s="157"/>
      <c r="G2" s="158"/>
      <c r="H2" s="158"/>
      <c r="I2" s="159"/>
      <c r="J2" s="214"/>
      <c r="K2" s="214"/>
      <c r="L2" s="159"/>
      <c r="M2" s="158"/>
      <c r="N2" s="158"/>
      <c r="O2" s="159"/>
      <c r="P2" s="157"/>
      <c r="Q2" s="157"/>
    </row>
    <row r="3" spans="1:17" s="6" customFormat="1" ht="14.25" customHeight="1" x14ac:dyDescent="0.25">
      <c r="A3" s="1">
        <v>1</v>
      </c>
      <c r="B3" s="1">
        <v>1</v>
      </c>
      <c r="C3" s="1" t="s">
        <v>405</v>
      </c>
      <c r="D3" s="138" t="s">
        <v>139</v>
      </c>
      <c r="E3" s="1" t="s">
        <v>140</v>
      </c>
      <c r="F3" s="1" t="s">
        <v>360</v>
      </c>
      <c r="G3" s="2">
        <v>57482</v>
      </c>
      <c r="H3" s="2">
        <v>10</v>
      </c>
      <c r="I3" s="59" t="s">
        <v>403</v>
      </c>
      <c r="J3" s="212">
        <v>57506</v>
      </c>
      <c r="K3" s="212">
        <v>10</v>
      </c>
      <c r="L3" s="59" t="s">
        <v>403</v>
      </c>
      <c r="M3" s="2">
        <v>57482</v>
      </c>
      <c r="N3" s="2">
        <v>10</v>
      </c>
      <c r="O3" s="59" t="s">
        <v>403</v>
      </c>
      <c r="P3" s="1"/>
      <c r="Q3" s="59"/>
    </row>
    <row r="4" spans="1:17" s="6" customFormat="1" ht="14.25" customHeight="1" x14ac:dyDescent="0.25">
      <c r="A4" s="1">
        <v>2</v>
      </c>
      <c r="B4" s="1">
        <v>1</v>
      </c>
      <c r="C4" s="1" t="s">
        <v>405</v>
      </c>
      <c r="D4" s="138" t="s">
        <v>98</v>
      </c>
      <c r="E4" s="1" t="s">
        <v>99</v>
      </c>
      <c r="F4" s="1" t="s">
        <v>272</v>
      </c>
      <c r="G4" s="2">
        <v>32169</v>
      </c>
      <c r="H4" s="2">
        <v>110</v>
      </c>
      <c r="I4" s="59" t="s">
        <v>403</v>
      </c>
      <c r="J4" s="212">
        <v>32229</v>
      </c>
      <c r="K4" s="212">
        <v>110</v>
      </c>
      <c r="L4" s="59" t="s">
        <v>403</v>
      </c>
      <c r="M4" s="2">
        <v>32169</v>
      </c>
      <c r="N4" s="2">
        <v>110</v>
      </c>
      <c r="O4" s="59" t="s">
        <v>403</v>
      </c>
      <c r="P4" s="1"/>
      <c r="Q4" s="59"/>
    </row>
    <row r="5" spans="1:17" s="6" customFormat="1" ht="14.25" customHeight="1" x14ac:dyDescent="0.25">
      <c r="A5" s="1">
        <v>3</v>
      </c>
      <c r="B5" s="1">
        <v>1</v>
      </c>
      <c r="C5" s="1" t="s">
        <v>405</v>
      </c>
      <c r="D5" s="138" t="s">
        <v>343</v>
      </c>
      <c r="E5" s="1" t="s">
        <v>344</v>
      </c>
      <c r="F5" s="1" t="s">
        <v>345</v>
      </c>
      <c r="G5" s="2">
        <v>29084</v>
      </c>
      <c r="H5" s="2">
        <v>51</v>
      </c>
      <c r="I5" s="59" t="s">
        <v>403</v>
      </c>
      <c r="J5" s="212">
        <v>29094</v>
      </c>
      <c r="K5" s="212">
        <v>51</v>
      </c>
      <c r="L5" s="59" t="s">
        <v>403</v>
      </c>
      <c r="M5" s="2">
        <v>29084</v>
      </c>
      <c r="N5" s="2">
        <v>51</v>
      </c>
      <c r="O5" s="59" t="s">
        <v>403</v>
      </c>
      <c r="P5" s="1"/>
      <c r="Q5" s="59"/>
    </row>
    <row r="6" spans="1:17" s="6" customFormat="1" ht="14.25" customHeight="1" x14ac:dyDescent="0.25">
      <c r="A6" s="1">
        <v>4</v>
      </c>
      <c r="B6" s="1">
        <v>1</v>
      </c>
      <c r="C6" s="1" t="s">
        <v>405</v>
      </c>
      <c r="D6" s="138" t="s">
        <v>384</v>
      </c>
      <c r="E6" s="1" t="s">
        <v>54</v>
      </c>
      <c r="F6" s="1" t="s">
        <v>346</v>
      </c>
      <c r="G6" s="2">
        <v>21180</v>
      </c>
      <c r="H6" s="2">
        <v>116</v>
      </c>
      <c r="I6" s="59" t="s">
        <v>403</v>
      </c>
      <c r="J6" s="212">
        <v>21192</v>
      </c>
      <c r="K6" s="212">
        <v>116</v>
      </c>
      <c r="L6" s="59" t="s">
        <v>403</v>
      </c>
      <c r="M6" s="2">
        <v>21180</v>
      </c>
      <c r="N6" s="2">
        <v>116</v>
      </c>
      <c r="O6" s="59" t="s">
        <v>403</v>
      </c>
      <c r="P6" s="1"/>
      <c r="Q6" s="59"/>
    </row>
    <row r="7" spans="1:17" s="6" customFormat="1" ht="14.25" customHeight="1" x14ac:dyDescent="0.25">
      <c r="A7" s="1">
        <v>5</v>
      </c>
      <c r="B7" s="1">
        <v>1</v>
      </c>
      <c r="C7" s="1" t="s">
        <v>405</v>
      </c>
      <c r="D7" s="138" t="s">
        <v>92</v>
      </c>
      <c r="E7" s="1" t="s">
        <v>93</v>
      </c>
      <c r="F7" s="1" t="s">
        <v>94</v>
      </c>
      <c r="G7" s="2">
        <v>19836</v>
      </c>
      <c r="H7" s="2">
        <v>19</v>
      </c>
      <c r="I7" s="59" t="s">
        <v>403</v>
      </c>
      <c r="J7" s="212">
        <v>19845</v>
      </c>
      <c r="K7" s="212">
        <v>19</v>
      </c>
      <c r="L7" s="59" t="s">
        <v>403</v>
      </c>
      <c r="M7" s="2">
        <v>19836</v>
      </c>
      <c r="N7" s="2">
        <v>19</v>
      </c>
      <c r="O7" s="59" t="s">
        <v>403</v>
      </c>
      <c r="P7" s="1"/>
      <c r="Q7" s="59"/>
    </row>
    <row r="8" spans="1:17" s="6" customFormat="1" ht="14.25" customHeight="1" x14ac:dyDescent="0.25">
      <c r="A8" s="1">
        <v>6</v>
      </c>
      <c r="B8" s="1">
        <v>1</v>
      </c>
      <c r="C8" s="1" t="s">
        <v>405</v>
      </c>
      <c r="D8" s="138" t="s">
        <v>66</v>
      </c>
      <c r="E8" s="1" t="s">
        <v>67</v>
      </c>
      <c r="F8" s="1" t="s">
        <v>347</v>
      </c>
      <c r="G8" s="2">
        <v>16156</v>
      </c>
      <c r="H8" s="2">
        <v>4</v>
      </c>
      <c r="I8" s="59" t="s">
        <v>403</v>
      </c>
      <c r="J8" s="212">
        <v>16156</v>
      </c>
      <c r="K8" s="212">
        <v>4</v>
      </c>
      <c r="L8" s="59" t="s">
        <v>403</v>
      </c>
      <c r="M8" s="2">
        <v>16156</v>
      </c>
      <c r="N8" s="2">
        <v>4</v>
      </c>
      <c r="O8" s="59" t="s">
        <v>403</v>
      </c>
      <c r="P8" s="1"/>
      <c r="Q8" s="59"/>
    </row>
    <row r="9" spans="1:17" s="6" customFormat="1" ht="14.25" customHeight="1" x14ac:dyDescent="0.25">
      <c r="A9" s="1">
        <v>7</v>
      </c>
      <c r="B9" s="1">
        <v>1</v>
      </c>
      <c r="C9" s="1" t="s">
        <v>405</v>
      </c>
      <c r="D9" s="138" t="s">
        <v>307</v>
      </c>
      <c r="E9" s="1" t="s">
        <v>308</v>
      </c>
      <c r="F9" s="1" t="s">
        <v>309</v>
      </c>
      <c r="G9" s="2">
        <v>14216</v>
      </c>
      <c r="H9" s="2">
        <v>6</v>
      </c>
      <c r="I9" s="59" t="s">
        <v>403</v>
      </c>
      <c r="J9" s="212">
        <v>14217</v>
      </c>
      <c r="K9" s="212">
        <v>6</v>
      </c>
      <c r="L9" s="59" t="s">
        <v>403</v>
      </c>
      <c r="M9" s="2">
        <v>14216</v>
      </c>
      <c r="N9" s="2">
        <v>6</v>
      </c>
      <c r="O9" s="59" t="s">
        <v>403</v>
      </c>
      <c r="P9" s="1"/>
      <c r="Q9" s="59"/>
    </row>
    <row r="10" spans="1:17" s="6" customFormat="1" ht="14.25" customHeight="1" x14ac:dyDescent="0.25">
      <c r="A10" s="1">
        <v>8</v>
      </c>
      <c r="B10" s="1">
        <v>1</v>
      </c>
      <c r="C10" s="1" t="s">
        <v>405</v>
      </c>
      <c r="D10" s="138" t="s">
        <v>95</v>
      </c>
      <c r="E10" s="1" t="s">
        <v>96</v>
      </c>
      <c r="F10" s="1" t="s">
        <v>97</v>
      </c>
      <c r="G10" s="2">
        <v>13418</v>
      </c>
      <c r="H10" s="2">
        <v>56</v>
      </c>
      <c r="I10" s="59" t="s">
        <v>403</v>
      </c>
      <c r="J10" s="212">
        <v>13419</v>
      </c>
      <c r="K10" s="212">
        <v>56</v>
      </c>
      <c r="L10" s="59" t="s">
        <v>403</v>
      </c>
      <c r="M10" s="2">
        <v>13418</v>
      </c>
      <c r="N10" s="2">
        <v>56</v>
      </c>
      <c r="O10" s="59" t="s">
        <v>403</v>
      </c>
      <c r="P10" s="1" t="s">
        <v>391</v>
      </c>
      <c r="Q10" s="59" t="s">
        <v>391</v>
      </c>
    </row>
    <row r="11" spans="1:17" s="6" customFormat="1" ht="15" customHeight="1" x14ac:dyDescent="0.25">
      <c r="A11" s="1">
        <v>17</v>
      </c>
      <c r="B11" s="1">
        <v>1</v>
      </c>
      <c r="C11" s="1" t="s">
        <v>405</v>
      </c>
      <c r="D11" s="138" t="s">
        <v>283</v>
      </c>
      <c r="E11" s="1" t="s">
        <v>284</v>
      </c>
      <c r="F11" s="1" t="s">
        <v>285</v>
      </c>
      <c r="G11" s="60">
        <v>3946</v>
      </c>
      <c r="H11" s="60">
        <v>1</v>
      </c>
      <c r="I11" s="59" t="s">
        <v>397</v>
      </c>
      <c r="J11" s="215">
        <v>3947</v>
      </c>
      <c r="K11" s="215">
        <v>1</v>
      </c>
      <c r="L11" s="59" t="s">
        <v>397</v>
      </c>
      <c r="M11" s="60">
        <v>3946</v>
      </c>
      <c r="N11" s="60">
        <v>1</v>
      </c>
      <c r="O11" s="59" t="s">
        <v>397</v>
      </c>
      <c r="P11" s="137" t="s">
        <v>393</v>
      </c>
      <c r="Q11" s="150"/>
    </row>
    <row r="12" spans="1:17" s="6" customFormat="1" x14ac:dyDescent="0.25">
      <c r="A12" s="133">
        <v>10</v>
      </c>
      <c r="B12" s="1">
        <v>1</v>
      </c>
      <c r="C12" s="133" t="s">
        <v>405</v>
      </c>
      <c r="D12" s="163" t="s">
        <v>173</v>
      </c>
      <c r="E12" s="133" t="s">
        <v>174</v>
      </c>
      <c r="F12" s="133" t="s">
        <v>175</v>
      </c>
      <c r="G12" s="134">
        <v>10188</v>
      </c>
      <c r="H12" s="134">
        <v>4</v>
      </c>
      <c r="I12" s="134" t="s">
        <v>402</v>
      </c>
      <c r="J12" s="212">
        <v>10188</v>
      </c>
      <c r="K12" s="212">
        <v>4</v>
      </c>
      <c r="L12" s="134" t="s">
        <v>402</v>
      </c>
      <c r="M12" s="134">
        <f>SUM(G12:G42)</f>
        <v>218959</v>
      </c>
      <c r="N12" s="134">
        <f>SUM(H12:H42)</f>
        <v>356</v>
      </c>
      <c r="O12" s="151" t="s">
        <v>403</v>
      </c>
      <c r="P12" s="133"/>
      <c r="Q12" s="133"/>
    </row>
    <row r="13" spans="1:17" s="6" customFormat="1" x14ac:dyDescent="0.25">
      <c r="A13" s="10">
        <v>22</v>
      </c>
      <c r="B13" s="1">
        <v>1</v>
      </c>
      <c r="C13" s="10" t="s">
        <v>405</v>
      </c>
      <c r="D13" s="164" t="s">
        <v>260</v>
      </c>
      <c r="E13" s="10" t="s">
        <v>261</v>
      </c>
      <c r="F13" s="10" t="s">
        <v>262</v>
      </c>
      <c r="G13" s="135">
        <v>237</v>
      </c>
      <c r="H13" s="135">
        <v>2</v>
      </c>
      <c r="I13" s="136" t="s">
        <v>397</v>
      </c>
      <c r="J13" s="212">
        <v>237</v>
      </c>
      <c r="K13" s="212">
        <v>2</v>
      </c>
      <c r="L13" s="136" t="s">
        <v>397</v>
      </c>
      <c r="M13" s="135">
        <v>0</v>
      </c>
      <c r="N13" s="135">
        <v>0</v>
      </c>
      <c r="O13" s="136">
        <v>0</v>
      </c>
      <c r="P13" s="10"/>
      <c r="Q13" s="136"/>
    </row>
    <row r="14" spans="1:17" s="6" customFormat="1" x14ac:dyDescent="0.25">
      <c r="A14" s="133">
        <v>15</v>
      </c>
      <c r="B14" s="1">
        <v>1</v>
      </c>
      <c r="C14" s="133" t="s">
        <v>405</v>
      </c>
      <c r="D14" s="163" t="s">
        <v>86</v>
      </c>
      <c r="E14" s="133" t="s">
        <v>87</v>
      </c>
      <c r="F14" s="133" t="s">
        <v>88</v>
      </c>
      <c r="G14" s="134">
        <v>7064</v>
      </c>
      <c r="H14" s="134">
        <v>10</v>
      </c>
      <c r="I14" s="134" t="s">
        <v>400</v>
      </c>
      <c r="J14" s="212">
        <v>7065</v>
      </c>
      <c r="K14" s="212">
        <v>10</v>
      </c>
      <c r="L14" s="134" t="s">
        <v>400</v>
      </c>
      <c r="M14" s="134">
        <f>SUM(G14:G15)</f>
        <v>13760</v>
      </c>
      <c r="N14" s="134">
        <f>SUM(H14:H15)</f>
        <v>10</v>
      </c>
      <c r="O14" s="134" t="s">
        <v>403</v>
      </c>
      <c r="P14" s="133"/>
      <c r="Q14" s="133"/>
    </row>
    <row r="15" spans="1:17" s="6" customFormat="1" x14ac:dyDescent="0.25">
      <c r="A15" s="10">
        <v>16</v>
      </c>
      <c r="B15" s="1">
        <v>1</v>
      </c>
      <c r="C15" s="10" t="s">
        <v>405</v>
      </c>
      <c r="D15" s="164" t="s">
        <v>23</v>
      </c>
      <c r="E15" s="10" t="s">
        <v>24</v>
      </c>
      <c r="F15" s="10" t="s">
        <v>25</v>
      </c>
      <c r="G15" s="135">
        <v>6696</v>
      </c>
      <c r="H15" s="135"/>
      <c r="I15" s="136" t="s">
        <v>399</v>
      </c>
      <c r="J15" s="212">
        <v>6802</v>
      </c>
      <c r="K15" s="212"/>
      <c r="L15" s="136" t="s">
        <v>399</v>
      </c>
      <c r="M15" s="135">
        <v>0</v>
      </c>
      <c r="N15" s="135">
        <v>0</v>
      </c>
      <c r="O15" s="136">
        <v>0</v>
      </c>
      <c r="P15" s="10"/>
      <c r="Q15" s="136"/>
    </row>
    <row r="16" spans="1:17" s="6" customFormat="1" x14ac:dyDescent="0.25">
      <c r="A16" s="133">
        <v>9</v>
      </c>
      <c r="B16" s="1">
        <v>1</v>
      </c>
      <c r="C16" s="133" t="s">
        <v>405</v>
      </c>
      <c r="D16" s="163" t="s">
        <v>245</v>
      </c>
      <c r="E16" s="133" t="s">
        <v>246</v>
      </c>
      <c r="F16" s="133" t="s">
        <v>247</v>
      </c>
      <c r="G16" s="134">
        <v>10368</v>
      </c>
      <c r="H16" s="134">
        <v>48</v>
      </c>
      <c r="I16" s="134" t="s">
        <v>402</v>
      </c>
      <c r="J16" s="212">
        <v>10477</v>
      </c>
      <c r="K16" s="212">
        <v>49</v>
      </c>
      <c r="L16" s="134" t="s">
        <v>402</v>
      </c>
      <c r="M16" s="134">
        <f>SUM(G16:G45)</f>
        <v>198065</v>
      </c>
      <c r="N16" s="134">
        <f>SUM(H16:H45)</f>
        <v>353</v>
      </c>
      <c r="O16" s="151" t="s">
        <v>402</v>
      </c>
      <c r="P16" s="133"/>
      <c r="Q16" s="133"/>
    </row>
    <row r="17" spans="1:17" s="6" customFormat="1" x14ac:dyDescent="0.25">
      <c r="A17" s="10">
        <v>20</v>
      </c>
      <c r="B17" s="1">
        <v>1</v>
      </c>
      <c r="C17" s="10" t="s">
        <v>405</v>
      </c>
      <c r="D17" s="164" t="s">
        <v>280</v>
      </c>
      <c r="E17" s="10" t="s">
        <v>281</v>
      </c>
      <c r="F17" s="10" t="s">
        <v>282</v>
      </c>
      <c r="G17" s="135">
        <v>1785</v>
      </c>
      <c r="H17" s="135">
        <v>23</v>
      </c>
      <c r="I17" s="136" t="s">
        <v>397</v>
      </c>
      <c r="J17" s="212">
        <v>1786</v>
      </c>
      <c r="K17" s="212">
        <v>23</v>
      </c>
      <c r="L17" s="136" t="s">
        <v>397</v>
      </c>
      <c r="M17" s="135">
        <v>0</v>
      </c>
      <c r="N17" s="135">
        <v>0</v>
      </c>
      <c r="O17" s="136">
        <v>0</v>
      </c>
      <c r="P17" s="10"/>
      <c r="Q17" s="136"/>
    </row>
    <row r="18" spans="1:17" s="6" customFormat="1" x14ac:dyDescent="0.25">
      <c r="A18" s="10">
        <v>24</v>
      </c>
      <c r="B18" s="1">
        <v>1</v>
      </c>
      <c r="C18" s="10" t="s">
        <v>405</v>
      </c>
      <c r="D18" s="164" t="s">
        <v>304</v>
      </c>
      <c r="E18" s="10" t="s">
        <v>305</v>
      </c>
      <c r="F18" s="10" t="s">
        <v>306</v>
      </c>
      <c r="G18" s="135">
        <v>295</v>
      </c>
      <c r="H18" s="135">
        <v>45</v>
      </c>
      <c r="I18" s="136" t="s">
        <v>397</v>
      </c>
      <c r="J18" s="212">
        <v>295</v>
      </c>
      <c r="K18" s="212">
        <v>45</v>
      </c>
      <c r="L18" s="136" t="s">
        <v>397</v>
      </c>
      <c r="M18" s="135">
        <v>0</v>
      </c>
      <c r="N18" s="135">
        <v>0</v>
      </c>
      <c r="O18" s="136">
        <v>0</v>
      </c>
      <c r="P18" s="10"/>
      <c r="Q18" s="136"/>
    </row>
    <row r="19" spans="1:17" s="6" customFormat="1" ht="15" customHeight="1" x14ac:dyDescent="0.25">
      <c r="A19" s="1">
        <v>12</v>
      </c>
      <c r="B19" s="1">
        <v>1</v>
      </c>
      <c r="C19" s="1" t="s">
        <v>405</v>
      </c>
      <c r="D19" s="138" t="s">
        <v>145</v>
      </c>
      <c r="E19" s="1" t="s">
        <v>146</v>
      </c>
      <c r="F19" s="1" t="s">
        <v>147</v>
      </c>
      <c r="G19" s="60">
        <v>8842</v>
      </c>
      <c r="H19" s="60">
        <v>2</v>
      </c>
      <c r="I19" s="59" t="s">
        <v>401</v>
      </c>
      <c r="J19" s="212">
        <v>8843</v>
      </c>
      <c r="K19" s="212">
        <v>2</v>
      </c>
      <c r="L19" s="59" t="s">
        <v>401</v>
      </c>
      <c r="M19" s="60">
        <v>8842</v>
      </c>
      <c r="N19" s="60">
        <v>2</v>
      </c>
      <c r="O19" s="59" t="s">
        <v>401</v>
      </c>
      <c r="P19" s="1"/>
      <c r="Q19" s="59" t="s">
        <v>423</v>
      </c>
    </row>
    <row r="20" spans="1:17" s="6" customFormat="1" ht="39" customHeight="1" x14ac:dyDescent="0.25">
      <c r="A20" s="1">
        <v>14</v>
      </c>
      <c r="B20" s="1">
        <v>1</v>
      </c>
      <c r="C20" s="1" t="s">
        <v>405</v>
      </c>
      <c r="D20" s="138" t="s">
        <v>48</v>
      </c>
      <c r="E20" s="1" t="s">
        <v>49</v>
      </c>
      <c r="F20" s="1" t="s">
        <v>50</v>
      </c>
      <c r="G20" s="60">
        <v>7159</v>
      </c>
      <c r="H20" s="60">
        <v>14</v>
      </c>
      <c r="I20" s="59" t="s">
        <v>400</v>
      </c>
      <c r="J20" s="212">
        <v>7164</v>
      </c>
      <c r="K20" s="212">
        <v>14</v>
      </c>
      <c r="L20" s="59" t="s">
        <v>400</v>
      </c>
      <c r="M20" s="60">
        <v>7159</v>
      </c>
      <c r="N20" s="60">
        <v>14</v>
      </c>
      <c r="O20" s="59" t="s">
        <v>400</v>
      </c>
      <c r="P20" s="1"/>
      <c r="Q20" s="138" t="s">
        <v>424</v>
      </c>
    </row>
    <row r="21" spans="1:17" s="6" customFormat="1" x14ac:dyDescent="0.25">
      <c r="A21" s="133">
        <v>18</v>
      </c>
      <c r="B21" s="1">
        <v>1</v>
      </c>
      <c r="C21" s="133" t="s">
        <v>405</v>
      </c>
      <c r="D21" s="163" t="s">
        <v>251</v>
      </c>
      <c r="E21" s="133" t="s">
        <v>252</v>
      </c>
      <c r="F21" s="133" t="s">
        <v>253</v>
      </c>
      <c r="G21" s="134">
        <v>2053</v>
      </c>
      <c r="H21" s="134"/>
      <c r="I21" s="134" t="s">
        <v>397</v>
      </c>
      <c r="J21" s="212">
        <v>2052</v>
      </c>
      <c r="K21" s="212"/>
      <c r="L21" s="134" t="s">
        <v>397</v>
      </c>
      <c r="M21" s="134">
        <f>SUM(G21:G22)</f>
        <v>3903</v>
      </c>
      <c r="N21" s="134">
        <f>SUM(H21:H22)</f>
        <v>0</v>
      </c>
      <c r="O21" s="151" t="s">
        <v>397</v>
      </c>
      <c r="P21" s="133"/>
      <c r="Q21" s="133" t="s">
        <v>430</v>
      </c>
    </row>
    <row r="22" spans="1:17" s="6" customFormat="1" x14ac:dyDescent="0.25">
      <c r="A22" s="10">
        <v>19</v>
      </c>
      <c r="B22" s="1">
        <v>1</v>
      </c>
      <c r="C22" s="10" t="s">
        <v>405</v>
      </c>
      <c r="D22" s="164" t="s">
        <v>277</v>
      </c>
      <c r="E22" s="10" t="s">
        <v>278</v>
      </c>
      <c r="F22" s="10" t="s">
        <v>279</v>
      </c>
      <c r="G22" s="135">
        <v>1850</v>
      </c>
      <c r="H22" s="135"/>
      <c r="I22" s="136" t="s">
        <v>397</v>
      </c>
      <c r="J22" s="212">
        <v>1850</v>
      </c>
      <c r="K22" s="212"/>
      <c r="L22" s="136" t="s">
        <v>397</v>
      </c>
      <c r="M22" s="135"/>
      <c r="N22" s="135"/>
      <c r="O22" s="136">
        <v>0</v>
      </c>
      <c r="P22" s="10"/>
      <c r="Q22" s="136"/>
    </row>
    <row r="23" spans="1:17" s="6" customFormat="1" x14ac:dyDescent="0.25">
      <c r="A23" s="133">
        <v>11</v>
      </c>
      <c r="B23" s="1">
        <v>1</v>
      </c>
      <c r="C23" s="133" t="s">
        <v>405</v>
      </c>
      <c r="D23" s="163" t="s">
        <v>51</v>
      </c>
      <c r="E23" s="133" t="s">
        <v>52</v>
      </c>
      <c r="F23" s="133" t="s">
        <v>53</v>
      </c>
      <c r="G23" s="134">
        <v>10048</v>
      </c>
      <c r="H23" s="134">
        <v>7</v>
      </c>
      <c r="I23" s="134" t="s">
        <v>402</v>
      </c>
      <c r="J23" s="212">
        <v>10049</v>
      </c>
      <c r="K23" s="212">
        <v>7</v>
      </c>
      <c r="L23" s="134" t="s">
        <v>402</v>
      </c>
      <c r="M23" s="134">
        <f>SUM(G23:G25)</f>
        <v>10429</v>
      </c>
      <c r="N23" s="134">
        <f>SUM(H23:H25)</f>
        <v>8</v>
      </c>
      <c r="O23" s="151" t="s">
        <v>402</v>
      </c>
      <c r="P23" s="133"/>
      <c r="Q23" s="133" t="s">
        <v>429</v>
      </c>
    </row>
    <row r="24" spans="1:17" s="6" customFormat="1" x14ac:dyDescent="0.25">
      <c r="A24" s="10">
        <v>21</v>
      </c>
      <c r="B24" s="1">
        <v>1</v>
      </c>
      <c r="C24" s="10" t="s">
        <v>405</v>
      </c>
      <c r="D24" s="164" t="s">
        <v>89</v>
      </c>
      <c r="E24" s="10" t="s">
        <v>90</v>
      </c>
      <c r="F24" s="10" t="s">
        <v>91</v>
      </c>
      <c r="G24" s="135">
        <v>267</v>
      </c>
      <c r="H24" s="135">
        <v>1</v>
      </c>
      <c r="I24" s="136" t="s">
        <v>397</v>
      </c>
      <c r="J24" s="212">
        <v>74</v>
      </c>
      <c r="K24" s="212"/>
      <c r="L24" s="136" t="s">
        <v>397</v>
      </c>
      <c r="M24" s="135">
        <v>0</v>
      </c>
      <c r="N24" s="135">
        <v>0</v>
      </c>
      <c r="O24" s="136">
        <v>0</v>
      </c>
      <c r="P24" s="10"/>
      <c r="Q24" s="136"/>
    </row>
    <row r="25" spans="1:17" s="6" customFormat="1" ht="24.75" x14ac:dyDescent="0.25">
      <c r="A25" s="10">
        <v>27</v>
      </c>
      <c r="B25" s="1">
        <v>1</v>
      </c>
      <c r="C25" s="10" t="s">
        <v>405</v>
      </c>
      <c r="D25" s="164" t="s">
        <v>337</v>
      </c>
      <c r="E25" s="10" t="s">
        <v>338</v>
      </c>
      <c r="F25" s="10" t="s">
        <v>339</v>
      </c>
      <c r="G25" s="135">
        <v>114</v>
      </c>
      <c r="H25" s="135"/>
      <c r="I25" s="136" t="s">
        <v>397</v>
      </c>
      <c r="J25" s="212">
        <v>114</v>
      </c>
      <c r="K25" s="212"/>
      <c r="L25" s="136" t="s">
        <v>397</v>
      </c>
      <c r="M25" s="135">
        <v>0</v>
      </c>
      <c r="N25" s="135">
        <v>0</v>
      </c>
      <c r="O25" s="136">
        <v>0</v>
      </c>
      <c r="P25" s="10"/>
      <c r="Q25" s="136"/>
    </row>
    <row r="26" spans="1:17" s="6" customFormat="1" ht="15" customHeight="1" x14ac:dyDescent="0.25">
      <c r="A26" s="1">
        <v>13</v>
      </c>
      <c r="B26" s="1">
        <v>1</v>
      </c>
      <c r="C26" s="1" t="s">
        <v>405</v>
      </c>
      <c r="D26" s="138" t="s">
        <v>323</v>
      </c>
      <c r="E26" s="1" t="s">
        <v>324</v>
      </c>
      <c r="F26" s="1" t="s">
        <v>325</v>
      </c>
      <c r="G26" s="60">
        <v>8105</v>
      </c>
      <c r="H26" s="60">
        <v>1</v>
      </c>
      <c r="I26" s="59" t="s">
        <v>401</v>
      </c>
      <c r="J26" s="212">
        <v>8106</v>
      </c>
      <c r="K26" s="212">
        <v>1</v>
      </c>
      <c r="L26" s="59" t="s">
        <v>401</v>
      </c>
      <c r="M26" s="60">
        <v>8105</v>
      </c>
      <c r="N26" s="60">
        <v>1</v>
      </c>
      <c r="O26" s="59" t="s">
        <v>401</v>
      </c>
      <c r="P26" s="1"/>
      <c r="Q26" s="1"/>
    </row>
    <row r="27" spans="1:17" s="6" customFormat="1" ht="15" customHeight="1" x14ac:dyDescent="0.25">
      <c r="A27" s="152">
        <v>23</v>
      </c>
      <c r="B27" s="1">
        <v>1</v>
      </c>
      <c r="C27" s="152" t="s">
        <v>405</v>
      </c>
      <c r="D27" s="165" t="s">
        <v>364</v>
      </c>
      <c r="E27" s="152" t="s">
        <v>365</v>
      </c>
      <c r="F27" s="152" t="s">
        <v>366</v>
      </c>
      <c r="G27" s="153">
        <v>630</v>
      </c>
      <c r="H27" s="153">
        <v>7</v>
      </c>
      <c r="I27" s="154" t="s">
        <v>397</v>
      </c>
      <c r="J27" s="212">
        <v>629</v>
      </c>
      <c r="K27" s="212">
        <v>7</v>
      </c>
      <c r="L27" s="154" t="s">
        <v>397</v>
      </c>
      <c r="M27" s="153">
        <v>630</v>
      </c>
      <c r="N27" s="153">
        <v>7</v>
      </c>
      <c r="O27" s="154">
        <v>0</v>
      </c>
      <c r="P27" s="152"/>
      <c r="Q27" s="154"/>
    </row>
    <row r="28" spans="1:17" s="6" customFormat="1" ht="15" customHeight="1" x14ac:dyDescent="0.25">
      <c r="A28" s="152">
        <v>25</v>
      </c>
      <c r="B28" s="1">
        <v>1</v>
      </c>
      <c r="C28" s="152" t="s">
        <v>405</v>
      </c>
      <c r="D28" s="165" t="s">
        <v>60</v>
      </c>
      <c r="E28" s="152" t="s">
        <v>61</v>
      </c>
      <c r="F28" s="152" t="s">
        <v>62</v>
      </c>
      <c r="G28" s="153">
        <v>289</v>
      </c>
      <c r="H28" s="153"/>
      <c r="I28" s="154" t="s">
        <v>397</v>
      </c>
      <c r="J28" s="212">
        <v>289</v>
      </c>
      <c r="K28" s="212"/>
      <c r="L28" s="154" t="s">
        <v>397</v>
      </c>
      <c r="M28" s="153">
        <v>289</v>
      </c>
      <c r="N28" s="153"/>
      <c r="O28" s="154">
        <v>0</v>
      </c>
      <c r="P28" s="152"/>
      <c r="Q28" s="154"/>
    </row>
    <row r="29" spans="1:17" s="6" customFormat="1" x14ac:dyDescent="0.25">
      <c r="A29" s="152">
        <v>26</v>
      </c>
      <c r="B29" s="1">
        <v>1</v>
      </c>
      <c r="C29" s="152" t="s">
        <v>405</v>
      </c>
      <c r="D29" s="165" t="s">
        <v>369</v>
      </c>
      <c r="E29" s="152" t="s">
        <v>370</v>
      </c>
      <c r="F29" s="152" t="s">
        <v>371</v>
      </c>
      <c r="G29" s="153">
        <v>141</v>
      </c>
      <c r="H29" s="153"/>
      <c r="I29" s="154" t="s">
        <v>397</v>
      </c>
      <c r="J29" s="212">
        <v>141</v>
      </c>
      <c r="K29" s="212"/>
      <c r="L29" s="154" t="s">
        <v>397</v>
      </c>
      <c r="M29" s="153">
        <v>141</v>
      </c>
      <c r="N29" s="153"/>
      <c r="O29" s="154">
        <v>0</v>
      </c>
      <c r="P29" s="152"/>
      <c r="Q29" s="154"/>
    </row>
    <row r="30" spans="1:17" s="8" customFormat="1" ht="23.25" customHeight="1" x14ac:dyDescent="0.25">
      <c r="A30" s="157"/>
      <c r="B30" s="157"/>
      <c r="C30" s="160"/>
      <c r="D30" s="161" t="s">
        <v>406</v>
      </c>
      <c r="E30" s="157"/>
      <c r="F30" s="157"/>
      <c r="G30" s="158"/>
      <c r="H30" s="158"/>
      <c r="I30" s="159"/>
      <c r="J30" s="214"/>
      <c r="K30" s="214"/>
      <c r="L30" s="159"/>
      <c r="M30" s="158"/>
      <c r="N30" s="158"/>
      <c r="O30" s="159"/>
      <c r="P30" s="157"/>
      <c r="Q30" s="157"/>
    </row>
    <row r="31" spans="1:17" s="6" customFormat="1" ht="12" customHeight="1" x14ac:dyDescent="0.25">
      <c r="A31" s="148">
        <v>1</v>
      </c>
      <c r="B31" s="155">
        <v>2</v>
      </c>
      <c r="C31" s="45" t="s">
        <v>406</v>
      </c>
      <c r="D31" s="166" t="s">
        <v>80</v>
      </c>
      <c r="E31" s="45" t="s">
        <v>81</v>
      </c>
      <c r="F31" s="46" t="s">
        <v>82</v>
      </c>
      <c r="G31" s="46">
        <v>32082</v>
      </c>
      <c r="H31" s="46">
        <v>23</v>
      </c>
      <c r="I31" s="46" t="s">
        <v>403</v>
      </c>
      <c r="J31" s="212">
        <v>32095</v>
      </c>
      <c r="K31" s="212">
        <v>23</v>
      </c>
      <c r="L31" s="46" t="s">
        <v>403</v>
      </c>
      <c r="M31" s="46">
        <v>32082</v>
      </c>
      <c r="N31" s="46">
        <v>23</v>
      </c>
      <c r="O31" s="36" t="s">
        <v>403</v>
      </c>
      <c r="P31" s="45"/>
      <c r="Q31" s="149"/>
    </row>
    <row r="32" spans="1:17" s="6" customFormat="1" ht="12" customHeight="1" x14ac:dyDescent="0.25">
      <c r="A32" s="105">
        <v>2</v>
      </c>
      <c r="B32" s="155">
        <v>2</v>
      </c>
      <c r="C32" s="27" t="s">
        <v>406</v>
      </c>
      <c r="D32" s="167" t="s">
        <v>386</v>
      </c>
      <c r="E32" s="27" t="s">
        <v>54</v>
      </c>
      <c r="F32" s="28" t="s">
        <v>367</v>
      </c>
      <c r="G32" s="28">
        <v>25638</v>
      </c>
      <c r="H32" s="28">
        <v>135</v>
      </c>
      <c r="I32" s="28" t="s">
        <v>403</v>
      </c>
      <c r="J32" s="212">
        <v>25638</v>
      </c>
      <c r="K32" s="212">
        <v>135</v>
      </c>
      <c r="L32" s="28" t="s">
        <v>403</v>
      </c>
      <c r="M32" s="28">
        <v>25638</v>
      </c>
      <c r="N32" s="28">
        <v>135</v>
      </c>
      <c r="O32" s="26" t="s">
        <v>403</v>
      </c>
      <c r="P32" s="27"/>
      <c r="Q32" s="106"/>
    </row>
    <row r="33" spans="1:17" s="6" customFormat="1" x14ac:dyDescent="0.25">
      <c r="A33" s="107">
        <v>3</v>
      </c>
      <c r="B33" s="155">
        <v>2</v>
      </c>
      <c r="C33" s="48" t="s">
        <v>406</v>
      </c>
      <c r="D33" s="168" t="s">
        <v>121</v>
      </c>
      <c r="E33" s="48" t="s">
        <v>122</v>
      </c>
      <c r="F33" s="48" t="s">
        <v>123</v>
      </c>
      <c r="G33" s="49">
        <v>14098</v>
      </c>
      <c r="H33" s="49">
        <v>20</v>
      </c>
      <c r="I33" s="49" t="s">
        <v>403</v>
      </c>
      <c r="J33" s="212">
        <v>14100</v>
      </c>
      <c r="K33" s="212">
        <v>20</v>
      </c>
      <c r="L33" s="49" t="s">
        <v>403</v>
      </c>
      <c r="M33" s="49">
        <f>G33+G95</f>
        <v>22626</v>
      </c>
      <c r="N33" s="49">
        <f>H33+H95</f>
        <v>24</v>
      </c>
      <c r="O33" s="50" t="s">
        <v>403</v>
      </c>
      <c r="P33" s="48"/>
      <c r="Q33" s="108"/>
    </row>
    <row r="34" spans="1:17" s="6" customFormat="1" x14ac:dyDescent="0.25">
      <c r="A34" s="107">
        <v>4</v>
      </c>
      <c r="B34" s="155">
        <v>2</v>
      </c>
      <c r="C34" s="48" t="s">
        <v>406</v>
      </c>
      <c r="D34" s="168" t="s">
        <v>139</v>
      </c>
      <c r="E34" s="48" t="s">
        <v>140</v>
      </c>
      <c r="F34" s="48" t="s">
        <v>368</v>
      </c>
      <c r="G34" s="49">
        <v>13232</v>
      </c>
      <c r="H34" s="49">
        <v>1</v>
      </c>
      <c r="I34" s="49" t="s">
        <v>403</v>
      </c>
      <c r="J34" s="212">
        <v>13236</v>
      </c>
      <c r="K34" s="212">
        <v>1</v>
      </c>
      <c r="L34" s="49" t="s">
        <v>403</v>
      </c>
      <c r="M34" s="49">
        <f>G34+G35</f>
        <v>18661</v>
      </c>
      <c r="N34" s="49">
        <f>H34+H35</f>
        <v>3</v>
      </c>
      <c r="O34" s="50" t="s">
        <v>403</v>
      </c>
      <c r="P34" s="48"/>
      <c r="Q34" s="108"/>
    </row>
    <row r="35" spans="1:17" s="6" customFormat="1" x14ac:dyDescent="0.25">
      <c r="A35" s="109">
        <v>10</v>
      </c>
      <c r="B35" s="155">
        <v>2</v>
      </c>
      <c r="C35" s="96" t="s">
        <v>406</v>
      </c>
      <c r="D35" s="162" t="s">
        <v>361</v>
      </c>
      <c r="E35" s="96" t="s">
        <v>362</v>
      </c>
      <c r="F35" s="96" t="s">
        <v>363</v>
      </c>
      <c r="G35" s="97">
        <v>5429</v>
      </c>
      <c r="H35" s="97">
        <v>2</v>
      </c>
      <c r="I35" s="98" t="s">
        <v>398</v>
      </c>
      <c r="J35" s="212">
        <v>5424</v>
      </c>
      <c r="K35" s="212">
        <v>2</v>
      </c>
      <c r="L35" s="98" t="s">
        <v>398</v>
      </c>
      <c r="M35" s="97"/>
      <c r="N35" s="97"/>
      <c r="O35" s="98">
        <v>0</v>
      </c>
      <c r="P35" s="96"/>
      <c r="Q35" s="110"/>
    </row>
    <row r="36" spans="1:17" s="6" customFormat="1" ht="12.75" customHeight="1" x14ac:dyDescent="0.25">
      <c r="A36" s="105">
        <v>5</v>
      </c>
      <c r="B36" s="155">
        <v>2</v>
      </c>
      <c r="C36" s="27" t="s">
        <v>406</v>
      </c>
      <c r="D36" s="167" t="s">
        <v>295</v>
      </c>
      <c r="E36" s="27" t="s">
        <v>296</v>
      </c>
      <c r="F36" s="27" t="s">
        <v>297</v>
      </c>
      <c r="G36" s="29">
        <v>13092</v>
      </c>
      <c r="H36" s="29">
        <v>1</v>
      </c>
      <c r="I36" s="26" t="s">
        <v>403</v>
      </c>
      <c r="J36" s="212">
        <v>13137</v>
      </c>
      <c r="K36" s="212">
        <v>1</v>
      </c>
      <c r="L36" s="26" t="s">
        <v>403</v>
      </c>
      <c r="M36" s="29">
        <v>13092</v>
      </c>
      <c r="N36" s="29">
        <v>1</v>
      </c>
      <c r="O36" s="26" t="s">
        <v>403</v>
      </c>
      <c r="P36" s="27"/>
      <c r="Q36" s="106"/>
    </row>
    <row r="37" spans="1:17" s="6" customFormat="1" ht="30" customHeight="1" x14ac:dyDescent="0.25">
      <c r="A37" s="105">
        <v>6</v>
      </c>
      <c r="B37" s="155">
        <v>2</v>
      </c>
      <c r="C37" s="27" t="s">
        <v>406</v>
      </c>
      <c r="D37" s="167" t="s">
        <v>238</v>
      </c>
      <c r="E37" s="27" t="s">
        <v>239</v>
      </c>
      <c r="F37" s="27" t="s">
        <v>276</v>
      </c>
      <c r="G37" s="29">
        <v>11935</v>
      </c>
      <c r="H37" s="29"/>
      <c r="I37" s="26" t="s">
        <v>402</v>
      </c>
      <c r="J37" s="212">
        <v>11994</v>
      </c>
      <c r="K37" s="212"/>
      <c r="L37" s="26" t="s">
        <v>402</v>
      </c>
      <c r="M37" s="29">
        <v>11935</v>
      </c>
      <c r="N37" s="29"/>
      <c r="O37" s="26" t="s">
        <v>402</v>
      </c>
      <c r="P37" s="27"/>
      <c r="Q37" s="106" t="s">
        <v>416</v>
      </c>
    </row>
    <row r="38" spans="1:17" s="6" customFormat="1" ht="24.75" x14ac:dyDescent="0.25">
      <c r="A38" s="105">
        <v>9</v>
      </c>
      <c r="B38" s="155">
        <v>2</v>
      </c>
      <c r="C38" s="27" t="s">
        <v>406</v>
      </c>
      <c r="D38" s="167" t="s">
        <v>238</v>
      </c>
      <c r="E38" s="27" t="s">
        <v>239</v>
      </c>
      <c r="F38" s="27" t="s">
        <v>240</v>
      </c>
      <c r="G38" s="29">
        <v>6345</v>
      </c>
      <c r="H38" s="29">
        <v>4</v>
      </c>
      <c r="I38" s="26" t="s">
        <v>399</v>
      </c>
      <c r="J38" s="212">
        <v>6352</v>
      </c>
      <c r="K38" s="212">
        <v>4</v>
      </c>
      <c r="L38" s="26" t="s">
        <v>399</v>
      </c>
      <c r="M38" s="29">
        <v>6345</v>
      </c>
      <c r="N38" s="29">
        <v>4</v>
      </c>
      <c r="O38" s="26" t="s">
        <v>399</v>
      </c>
      <c r="P38" s="27"/>
      <c r="Q38" s="106" t="s">
        <v>416</v>
      </c>
    </row>
    <row r="39" spans="1:17" s="6" customFormat="1" ht="12.75" customHeight="1" x14ac:dyDescent="0.25">
      <c r="A39" s="105">
        <v>7</v>
      </c>
      <c r="B39" s="155">
        <v>2</v>
      </c>
      <c r="C39" s="27" t="s">
        <v>406</v>
      </c>
      <c r="D39" s="167" t="s">
        <v>254</v>
      </c>
      <c r="E39" s="27" t="s">
        <v>255</v>
      </c>
      <c r="F39" s="27" t="s">
        <v>256</v>
      </c>
      <c r="G39" s="29">
        <v>6995</v>
      </c>
      <c r="H39" s="29"/>
      <c r="I39" s="26" t="s">
        <v>399</v>
      </c>
      <c r="J39" s="212">
        <v>7007</v>
      </c>
      <c r="K39" s="212"/>
      <c r="L39" s="26" t="s">
        <v>400</v>
      </c>
      <c r="M39" s="29">
        <v>6995</v>
      </c>
      <c r="N39" s="29"/>
      <c r="O39" s="26" t="s">
        <v>399</v>
      </c>
      <c r="P39" s="27"/>
      <c r="Q39" s="106"/>
    </row>
    <row r="40" spans="1:17" s="6" customFormat="1" ht="36.75" x14ac:dyDescent="0.25">
      <c r="A40" s="107">
        <v>8</v>
      </c>
      <c r="B40" s="155">
        <v>2</v>
      </c>
      <c r="C40" s="48" t="s">
        <v>406</v>
      </c>
      <c r="D40" s="168" t="s">
        <v>38</v>
      </c>
      <c r="E40" s="48" t="s">
        <v>39</v>
      </c>
      <c r="F40" s="48" t="s">
        <v>40</v>
      </c>
      <c r="G40" s="49">
        <v>6540</v>
      </c>
      <c r="H40" s="49">
        <v>2</v>
      </c>
      <c r="I40" s="49" t="s">
        <v>399</v>
      </c>
      <c r="J40" s="212">
        <v>6540</v>
      </c>
      <c r="K40" s="212">
        <v>2</v>
      </c>
      <c r="L40" s="49" t="s">
        <v>399</v>
      </c>
      <c r="M40" s="49">
        <f>SUM(G40:G41)</f>
        <v>10161</v>
      </c>
      <c r="N40" s="49">
        <f>SUM(H40:H41)</f>
        <v>3</v>
      </c>
      <c r="O40" s="50" t="s">
        <v>402</v>
      </c>
      <c r="P40" s="48"/>
      <c r="Q40" s="183" t="s">
        <v>425</v>
      </c>
    </row>
    <row r="41" spans="1:17" s="6" customFormat="1" ht="24.75" x14ac:dyDescent="0.25">
      <c r="A41" s="109">
        <v>12</v>
      </c>
      <c r="B41" s="155">
        <v>2</v>
      </c>
      <c r="C41" s="96" t="s">
        <v>406</v>
      </c>
      <c r="D41" s="162" t="s">
        <v>235</v>
      </c>
      <c r="E41" s="96" t="s">
        <v>236</v>
      </c>
      <c r="F41" s="96" t="s">
        <v>237</v>
      </c>
      <c r="G41" s="97">
        <v>3621</v>
      </c>
      <c r="H41" s="97">
        <v>1</v>
      </c>
      <c r="I41" s="98" t="s">
        <v>397</v>
      </c>
      <c r="J41" s="212">
        <v>3621</v>
      </c>
      <c r="K41" s="212">
        <v>1</v>
      </c>
      <c r="L41" s="98" t="s">
        <v>397</v>
      </c>
      <c r="M41" s="97">
        <v>0</v>
      </c>
      <c r="N41" s="97">
        <v>0</v>
      </c>
      <c r="O41" s="98">
        <v>0</v>
      </c>
      <c r="P41" s="96"/>
      <c r="Q41" s="110"/>
    </row>
    <row r="42" spans="1:17" s="6" customFormat="1" x14ac:dyDescent="0.25">
      <c r="A42" s="10">
        <v>11</v>
      </c>
      <c r="B42" s="1">
        <v>2</v>
      </c>
      <c r="C42" s="10" t="s">
        <v>406</v>
      </c>
      <c r="D42" s="164" t="s">
        <v>442</v>
      </c>
      <c r="E42" s="10" t="s">
        <v>58</v>
      </c>
      <c r="F42" s="10" t="s">
        <v>59</v>
      </c>
      <c r="G42" s="135">
        <v>3821</v>
      </c>
      <c r="H42" s="135">
        <v>3</v>
      </c>
      <c r="I42" s="136" t="s">
        <v>397</v>
      </c>
      <c r="J42" s="212">
        <v>3821</v>
      </c>
      <c r="K42" s="212">
        <v>3</v>
      </c>
      <c r="L42" s="136" t="s">
        <v>397</v>
      </c>
      <c r="M42" s="135">
        <v>0</v>
      </c>
      <c r="N42" s="135">
        <v>0</v>
      </c>
      <c r="O42" s="136">
        <v>0</v>
      </c>
      <c r="P42" s="10"/>
      <c r="Q42" s="136"/>
    </row>
    <row r="43" spans="1:17" s="6" customFormat="1" ht="12.75" customHeight="1" x14ac:dyDescent="0.25">
      <c r="A43" s="111">
        <v>13</v>
      </c>
      <c r="B43" s="155">
        <v>2</v>
      </c>
      <c r="C43" s="38" t="s">
        <v>406</v>
      </c>
      <c r="D43" s="169" t="s">
        <v>182</v>
      </c>
      <c r="E43" s="38" t="s">
        <v>183</v>
      </c>
      <c r="F43" s="38" t="s">
        <v>184</v>
      </c>
      <c r="G43" s="39">
        <v>1439</v>
      </c>
      <c r="H43" s="39">
        <v>3</v>
      </c>
      <c r="I43" s="40" t="s">
        <v>397</v>
      </c>
      <c r="J43" s="212">
        <v>1439</v>
      </c>
      <c r="K43" s="212">
        <v>3</v>
      </c>
      <c r="L43" s="40" t="s">
        <v>397</v>
      </c>
      <c r="M43" s="39">
        <v>1439</v>
      </c>
      <c r="N43" s="39">
        <v>3</v>
      </c>
      <c r="O43" s="40">
        <v>0</v>
      </c>
      <c r="P43" s="38"/>
      <c r="Q43" s="112"/>
    </row>
    <row r="44" spans="1:17" s="6" customFormat="1" ht="12.75" customHeight="1" x14ac:dyDescent="0.25">
      <c r="A44" s="111">
        <v>14</v>
      </c>
      <c r="B44" s="155">
        <v>2</v>
      </c>
      <c r="C44" s="38" t="s">
        <v>406</v>
      </c>
      <c r="D44" s="169" t="s">
        <v>179</v>
      </c>
      <c r="E44" s="38" t="s">
        <v>180</v>
      </c>
      <c r="F44" s="38" t="s">
        <v>181</v>
      </c>
      <c r="G44" s="39">
        <v>1305</v>
      </c>
      <c r="H44" s="39"/>
      <c r="I44" s="40" t="s">
        <v>397</v>
      </c>
      <c r="J44" s="212">
        <v>1305</v>
      </c>
      <c r="K44" s="212"/>
      <c r="L44" s="40" t="s">
        <v>397</v>
      </c>
      <c r="M44" s="39">
        <v>1305</v>
      </c>
      <c r="N44" s="39"/>
      <c r="O44" s="40">
        <v>0</v>
      </c>
      <c r="P44" s="38"/>
      <c r="Q44" s="112"/>
    </row>
    <row r="45" spans="1:17" s="6" customFormat="1" ht="24.75" customHeight="1" x14ac:dyDescent="0.25">
      <c r="A45" s="10">
        <v>15</v>
      </c>
      <c r="B45" s="1">
        <v>2</v>
      </c>
      <c r="C45" s="10" t="s">
        <v>406</v>
      </c>
      <c r="D45" s="164" t="s">
        <v>63</v>
      </c>
      <c r="E45" s="135" t="s">
        <v>64</v>
      </c>
      <c r="F45" s="136" t="s">
        <v>65</v>
      </c>
      <c r="G45" s="135">
        <v>547</v>
      </c>
      <c r="H45" s="135">
        <v>10</v>
      </c>
      <c r="I45" s="136" t="s">
        <v>397</v>
      </c>
      <c r="J45" s="212">
        <v>547</v>
      </c>
      <c r="K45" s="212">
        <v>10</v>
      </c>
      <c r="L45" s="136" t="s">
        <v>397</v>
      </c>
      <c r="M45" s="135">
        <v>0</v>
      </c>
      <c r="N45" s="135">
        <v>0</v>
      </c>
      <c r="O45" s="135">
        <v>0</v>
      </c>
      <c r="P45" s="136"/>
      <c r="Q45" s="10"/>
    </row>
    <row r="46" spans="1:17" s="6" customFormat="1" ht="13.5" customHeight="1" thickBot="1" x14ac:dyDescent="0.3">
      <c r="A46" s="113">
        <v>16</v>
      </c>
      <c r="B46" s="155">
        <v>2</v>
      </c>
      <c r="C46" s="38" t="s">
        <v>406</v>
      </c>
      <c r="D46" s="170" t="s">
        <v>372</v>
      </c>
      <c r="E46" s="114" t="s">
        <v>373</v>
      </c>
      <c r="F46" s="114" t="s">
        <v>374</v>
      </c>
      <c r="G46" s="115">
        <v>623</v>
      </c>
      <c r="H46" s="115"/>
      <c r="I46" s="116" t="s">
        <v>397</v>
      </c>
      <c r="J46" s="212">
        <v>623</v>
      </c>
      <c r="K46" s="212"/>
      <c r="L46" s="116" t="s">
        <v>397</v>
      </c>
      <c r="M46" s="115">
        <v>623</v>
      </c>
      <c r="N46" s="115"/>
      <c r="O46" s="116">
        <v>0</v>
      </c>
      <c r="P46" s="114"/>
      <c r="Q46" s="117"/>
    </row>
    <row r="47" spans="1:17" s="8" customFormat="1" ht="23.25" customHeight="1" x14ac:dyDescent="0.25">
      <c r="A47" s="157"/>
      <c r="B47" s="157"/>
      <c r="C47" s="160"/>
      <c r="D47" s="161" t="s">
        <v>437</v>
      </c>
      <c r="E47" s="157"/>
      <c r="F47" s="157"/>
      <c r="G47" s="158"/>
      <c r="H47" s="158"/>
      <c r="I47" s="159"/>
      <c r="J47" s="214"/>
      <c r="K47" s="214"/>
      <c r="L47" s="159"/>
      <c r="M47" s="158"/>
      <c r="N47" s="158"/>
      <c r="O47" s="159"/>
      <c r="P47" s="157"/>
      <c r="Q47" s="157"/>
    </row>
    <row r="48" spans="1:17" s="6" customFormat="1" ht="12.75" customHeight="1" x14ac:dyDescent="0.25">
      <c r="A48" s="44">
        <v>1</v>
      </c>
      <c r="B48" s="155">
        <v>3</v>
      </c>
      <c r="C48" s="45" t="s">
        <v>437</v>
      </c>
      <c r="D48" s="166" t="s">
        <v>139</v>
      </c>
      <c r="E48" s="45" t="s">
        <v>140</v>
      </c>
      <c r="F48" s="45" t="s">
        <v>141</v>
      </c>
      <c r="G48" s="46">
        <v>43318</v>
      </c>
      <c r="H48" s="46">
        <v>16</v>
      </c>
      <c r="I48" s="46" t="s">
        <v>403</v>
      </c>
      <c r="J48" s="212">
        <v>43327</v>
      </c>
      <c r="K48" s="212">
        <v>16</v>
      </c>
      <c r="L48" s="46" t="s">
        <v>403</v>
      </c>
      <c r="M48" s="46">
        <v>43318</v>
      </c>
      <c r="N48" s="46">
        <v>16</v>
      </c>
      <c r="O48" s="36" t="s">
        <v>403</v>
      </c>
      <c r="P48" s="45"/>
      <c r="Q48" s="103"/>
    </row>
    <row r="49" spans="1:19" s="6" customFormat="1" ht="12.75" customHeight="1" x14ac:dyDescent="0.25">
      <c r="A49" s="30">
        <v>2</v>
      </c>
      <c r="B49" s="155">
        <v>3</v>
      </c>
      <c r="C49" s="45" t="s">
        <v>437</v>
      </c>
      <c r="D49" s="167" t="s">
        <v>98</v>
      </c>
      <c r="E49" s="27" t="s">
        <v>99</v>
      </c>
      <c r="F49" s="27" t="s">
        <v>100</v>
      </c>
      <c r="G49" s="28">
        <v>26515</v>
      </c>
      <c r="H49" s="28">
        <v>35</v>
      </c>
      <c r="I49" s="28" t="s">
        <v>403</v>
      </c>
      <c r="J49" s="212">
        <v>26528</v>
      </c>
      <c r="K49" s="212">
        <v>35</v>
      </c>
      <c r="L49" s="28" t="s">
        <v>403</v>
      </c>
      <c r="M49" s="28">
        <v>26515</v>
      </c>
      <c r="N49" s="28">
        <v>35</v>
      </c>
      <c r="O49" s="26" t="s">
        <v>403</v>
      </c>
      <c r="P49" s="27"/>
      <c r="Q49" s="95"/>
    </row>
    <row r="50" spans="1:19" s="6" customFormat="1" ht="12.75" customHeight="1" x14ac:dyDescent="0.25">
      <c r="A50" s="30">
        <v>3</v>
      </c>
      <c r="B50" s="155">
        <v>3</v>
      </c>
      <c r="C50" s="45" t="s">
        <v>437</v>
      </c>
      <c r="D50" s="167" t="s">
        <v>390</v>
      </c>
      <c r="E50" s="27" t="s">
        <v>54</v>
      </c>
      <c r="F50" s="27" t="s">
        <v>148</v>
      </c>
      <c r="G50" s="28">
        <v>23100</v>
      </c>
      <c r="H50" s="28">
        <v>137</v>
      </c>
      <c r="I50" s="28" t="s">
        <v>403</v>
      </c>
      <c r="J50" s="212">
        <v>23100</v>
      </c>
      <c r="K50" s="212">
        <v>137</v>
      </c>
      <c r="L50" s="28" t="s">
        <v>403</v>
      </c>
      <c r="M50" s="28">
        <v>23100</v>
      </c>
      <c r="N50" s="28">
        <v>137</v>
      </c>
      <c r="O50" s="26" t="s">
        <v>403</v>
      </c>
      <c r="P50" s="27"/>
      <c r="Q50" s="95"/>
    </row>
    <row r="51" spans="1:19" s="6" customFormat="1" ht="12.75" customHeight="1" x14ac:dyDescent="0.25">
      <c r="A51" s="30">
        <v>4</v>
      </c>
      <c r="B51" s="155">
        <v>3</v>
      </c>
      <c r="C51" s="45" t="s">
        <v>437</v>
      </c>
      <c r="D51" s="167" t="s">
        <v>17</v>
      </c>
      <c r="E51" s="27" t="s">
        <v>18</v>
      </c>
      <c r="F51" s="27" t="s">
        <v>19</v>
      </c>
      <c r="G51" s="28">
        <v>18094</v>
      </c>
      <c r="H51" s="28">
        <v>30</v>
      </c>
      <c r="I51" s="28" t="s">
        <v>403</v>
      </c>
      <c r="J51" s="212">
        <v>18093</v>
      </c>
      <c r="K51" s="212">
        <v>30</v>
      </c>
      <c r="L51" s="28" t="s">
        <v>403</v>
      </c>
      <c r="M51" s="28">
        <v>18094</v>
      </c>
      <c r="N51" s="28">
        <v>30</v>
      </c>
      <c r="O51" s="26" t="s">
        <v>403</v>
      </c>
      <c r="P51" s="27"/>
      <c r="Q51" s="95"/>
    </row>
    <row r="52" spans="1:19" s="6" customFormat="1" ht="24.75" x14ac:dyDescent="0.25">
      <c r="A52" s="107">
        <v>5</v>
      </c>
      <c r="B52" s="155">
        <v>3</v>
      </c>
      <c r="C52" s="48" t="s">
        <v>437</v>
      </c>
      <c r="D52" s="168" t="s">
        <v>352</v>
      </c>
      <c r="E52" s="48" t="s">
        <v>331</v>
      </c>
      <c r="F52" s="48" t="s">
        <v>353</v>
      </c>
      <c r="G52" s="49">
        <v>17102</v>
      </c>
      <c r="H52" s="49">
        <v>14</v>
      </c>
      <c r="I52" s="49" t="s">
        <v>403</v>
      </c>
      <c r="J52" s="212">
        <v>17113</v>
      </c>
      <c r="K52" s="212">
        <v>14</v>
      </c>
      <c r="L52" s="49" t="s">
        <v>403</v>
      </c>
      <c r="M52" s="49">
        <f>G52+G53</f>
        <v>20000</v>
      </c>
      <c r="N52" s="49">
        <f>H52+H53</f>
        <v>19</v>
      </c>
      <c r="O52" s="50" t="s">
        <v>403</v>
      </c>
      <c r="P52" s="48"/>
      <c r="Q52" s="183" t="s">
        <v>427</v>
      </c>
    </row>
    <row r="53" spans="1:19" s="6" customFormat="1" ht="54" customHeight="1" x14ac:dyDescent="0.25">
      <c r="A53" s="109">
        <v>22</v>
      </c>
      <c r="B53" s="155">
        <v>3</v>
      </c>
      <c r="C53" s="96" t="s">
        <v>437</v>
      </c>
      <c r="D53" s="162" t="s">
        <v>349</v>
      </c>
      <c r="E53" s="96" t="s">
        <v>350</v>
      </c>
      <c r="F53" s="96" t="s">
        <v>351</v>
      </c>
      <c r="G53" s="97">
        <v>2898</v>
      </c>
      <c r="H53" s="97">
        <v>5</v>
      </c>
      <c r="I53" s="98" t="s">
        <v>397</v>
      </c>
      <c r="J53" s="212">
        <v>2721</v>
      </c>
      <c r="K53" s="212">
        <v>5</v>
      </c>
      <c r="L53" s="98" t="s">
        <v>397</v>
      </c>
      <c r="M53" s="97">
        <v>0</v>
      </c>
      <c r="N53" s="97">
        <v>0</v>
      </c>
      <c r="O53" s="98">
        <v>0</v>
      </c>
      <c r="P53" s="96"/>
      <c r="Q53" s="184" t="s">
        <v>426</v>
      </c>
    </row>
    <row r="54" spans="1:19" s="6" customFormat="1" ht="12.75" customHeight="1" x14ac:dyDescent="0.25">
      <c r="A54" s="30">
        <v>6</v>
      </c>
      <c r="B54" s="155">
        <v>3</v>
      </c>
      <c r="C54" s="45" t="s">
        <v>437</v>
      </c>
      <c r="D54" s="167" t="s">
        <v>385</v>
      </c>
      <c r="E54" s="27" t="s">
        <v>54</v>
      </c>
      <c r="F54" s="27" t="s">
        <v>348</v>
      </c>
      <c r="G54" s="28">
        <v>13549</v>
      </c>
      <c r="H54" s="28">
        <v>52</v>
      </c>
      <c r="I54" s="28" t="s">
        <v>403</v>
      </c>
      <c r="J54" s="212">
        <v>13548</v>
      </c>
      <c r="K54" s="212">
        <v>52</v>
      </c>
      <c r="L54" s="28" t="s">
        <v>403</v>
      </c>
      <c r="M54" s="28">
        <v>13549</v>
      </c>
      <c r="N54" s="28">
        <v>52</v>
      </c>
      <c r="O54" s="26" t="s">
        <v>403</v>
      </c>
      <c r="P54" s="27"/>
      <c r="Q54" s="95"/>
    </row>
    <row r="55" spans="1:19" s="6" customFormat="1" ht="12.75" customHeight="1" x14ac:dyDescent="0.25">
      <c r="A55" s="30">
        <v>7</v>
      </c>
      <c r="B55" s="155">
        <v>3</v>
      </c>
      <c r="C55" s="45" t="s">
        <v>437</v>
      </c>
      <c r="D55" s="167" t="s">
        <v>66</v>
      </c>
      <c r="E55" s="27" t="s">
        <v>67</v>
      </c>
      <c r="F55" s="27" t="s">
        <v>68</v>
      </c>
      <c r="G55" s="28">
        <v>13318</v>
      </c>
      <c r="H55" s="28">
        <v>1</v>
      </c>
      <c r="I55" s="28" t="s">
        <v>403</v>
      </c>
      <c r="J55" s="212">
        <v>13323</v>
      </c>
      <c r="K55" s="212">
        <v>1</v>
      </c>
      <c r="L55" s="28" t="s">
        <v>403</v>
      </c>
      <c r="M55" s="28">
        <v>13318</v>
      </c>
      <c r="N55" s="28">
        <v>1</v>
      </c>
      <c r="O55" s="26" t="s">
        <v>403</v>
      </c>
      <c r="P55" s="27"/>
      <c r="Q55" s="95"/>
    </row>
    <row r="56" spans="1:19" s="6" customFormat="1" ht="30.75" customHeight="1" x14ac:dyDescent="0.25">
      <c r="A56" s="30">
        <v>6</v>
      </c>
      <c r="B56" s="155">
        <v>3</v>
      </c>
      <c r="C56" s="45" t="s">
        <v>437</v>
      </c>
      <c r="D56" s="167" t="s">
        <v>330</v>
      </c>
      <c r="E56" s="27" t="s">
        <v>331</v>
      </c>
      <c r="F56" s="27" t="s">
        <v>332</v>
      </c>
      <c r="G56" s="29">
        <v>4440</v>
      </c>
      <c r="H56" s="29">
        <v>2</v>
      </c>
      <c r="I56" s="26" t="s">
        <v>397</v>
      </c>
      <c r="J56" s="212">
        <v>4442</v>
      </c>
      <c r="K56" s="212">
        <v>2</v>
      </c>
      <c r="L56" s="26" t="s">
        <v>397</v>
      </c>
      <c r="M56" s="29">
        <v>4440</v>
      </c>
      <c r="N56" s="29">
        <v>2</v>
      </c>
      <c r="O56" s="26" t="s">
        <v>397</v>
      </c>
      <c r="Q56" s="167" t="s">
        <v>428</v>
      </c>
    </row>
    <row r="57" spans="1:19" s="6" customFormat="1" ht="13.5" customHeight="1" x14ac:dyDescent="0.25">
      <c r="A57" s="30">
        <v>7</v>
      </c>
      <c r="B57" s="155">
        <v>3</v>
      </c>
      <c r="C57" s="45" t="s">
        <v>437</v>
      </c>
      <c r="D57" s="167" t="s">
        <v>310</v>
      </c>
      <c r="E57" s="27" t="s">
        <v>311</v>
      </c>
      <c r="F57" s="27" t="s">
        <v>312</v>
      </c>
      <c r="G57" s="29">
        <v>1908</v>
      </c>
      <c r="H57" s="29">
        <v>59</v>
      </c>
      <c r="I57" s="26" t="s">
        <v>397</v>
      </c>
      <c r="J57" s="212">
        <v>1907</v>
      </c>
      <c r="K57" s="212">
        <v>62</v>
      </c>
      <c r="L57" s="26" t="s">
        <v>397</v>
      </c>
      <c r="M57" s="29">
        <v>1908</v>
      </c>
      <c r="N57" s="29">
        <v>59</v>
      </c>
      <c r="O57" s="26" t="s">
        <v>397</v>
      </c>
      <c r="P57" s="47" t="s">
        <v>395</v>
      </c>
      <c r="Q57" s="95"/>
    </row>
    <row r="58" spans="1:19" s="6" customFormat="1" ht="13.5" customHeight="1" x14ac:dyDescent="0.25">
      <c r="A58" s="30">
        <v>8</v>
      </c>
      <c r="B58" s="155">
        <v>3</v>
      </c>
      <c r="C58" s="45" t="s">
        <v>437</v>
      </c>
      <c r="D58" s="167" t="s">
        <v>227</v>
      </c>
      <c r="E58" s="27" t="s">
        <v>228</v>
      </c>
      <c r="F58" s="27" t="s">
        <v>229</v>
      </c>
      <c r="G58" s="29">
        <v>1795</v>
      </c>
      <c r="H58" s="29">
        <v>4</v>
      </c>
      <c r="I58" s="26" t="s">
        <v>397</v>
      </c>
      <c r="J58" s="212">
        <v>1795</v>
      </c>
      <c r="K58" s="212">
        <v>4</v>
      </c>
      <c r="L58" s="26" t="s">
        <v>397</v>
      </c>
      <c r="M58" s="29">
        <v>1795</v>
      </c>
      <c r="N58" s="29">
        <v>4</v>
      </c>
      <c r="O58" s="26" t="s">
        <v>397</v>
      </c>
      <c r="P58" s="47" t="s">
        <v>393</v>
      </c>
      <c r="Q58" s="95"/>
    </row>
    <row r="59" spans="1:19" s="6" customFormat="1" ht="13.5" customHeight="1" x14ac:dyDescent="0.25">
      <c r="A59" s="30">
        <v>9</v>
      </c>
      <c r="B59" s="155">
        <v>3</v>
      </c>
      <c r="C59" s="45" t="s">
        <v>437</v>
      </c>
      <c r="D59" s="167" t="s">
        <v>204</v>
      </c>
      <c r="E59" s="27" t="s">
        <v>205</v>
      </c>
      <c r="F59" s="27" t="s">
        <v>206</v>
      </c>
      <c r="G59" s="29">
        <v>3457</v>
      </c>
      <c r="H59" s="29"/>
      <c r="I59" s="26" t="s">
        <v>397</v>
      </c>
      <c r="J59" s="212">
        <v>3460</v>
      </c>
      <c r="K59" s="212"/>
      <c r="L59" s="26" t="s">
        <v>397</v>
      </c>
      <c r="M59" s="29">
        <v>3457</v>
      </c>
      <c r="N59" s="29"/>
      <c r="O59" s="26" t="s">
        <v>397</v>
      </c>
      <c r="P59" s="47" t="s">
        <v>394</v>
      </c>
      <c r="Q59" s="95"/>
    </row>
    <row r="60" spans="1:19" s="6" customFormat="1" x14ac:dyDescent="0.25">
      <c r="A60" s="107">
        <v>13</v>
      </c>
      <c r="B60" s="155">
        <v>3</v>
      </c>
      <c r="C60" s="48" t="s">
        <v>437</v>
      </c>
      <c r="D60" s="168" t="s">
        <v>155</v>
      </c>
      <c r="E60" s="48" t="s">
        <v>156</v>
      </c>
      <c r="F60" s="48" t="s">
        <v>157</v>
      </c>
      <c r="G60" s="49">
        <v>8492</v>
      </c>
      <c r="H60" s="49"/>
      <c r="I60" s="49" t="s">
        <v>401</v>
      </c>
      <c r="J60" s="212">
        <v>8599</v>
      </c>
      <c r="K60" s="212"/>
      <c r="L60" s="49" t="s">
        <v>401</v>
      </c>
      <c r="M60" s="49">
        <f>G60+G61+G62+G63+G53+G64+G65</f>
        <v>16519</v>
      </c>
      <c r="N60" s="49">
        <f>H60+H61+H62+H63+H53+H64+H65</f>
        <v>67</v>
      </c>
      <c r="O60" s="50" t="s">
        <v>403</v>
      </c>
      <c r="P60" s="48"/>
      <c r="Q60" s="108"/>
      <c r="S60" s="6" t="s">
        <v>391</v>
      </c>
    </row>
    <row r="61" spans="1:19" s="6" customFormat="1" x14ac:dyDescent="0.25">
      <c r="A61" s="109">
        <v>14</v>
      </c>
      <c r="B61" s="155">
        <v>3</v>
      </c>
      <c r="C61" s="96" t="s">
        <v>437</v>
      </c>
      <c r="D61" s="162" t="s">
        <v>127</v>
      </c>
      <c r="E61" s="96" t="s">
        <v>128</v>
      </c>
      <c r="F61" s="96" t="s">
        <v>129</v>
      </c>
      <c r="G61" s="97">
        <v>188</v>
      </c>
      <c r="H61" s="97"/>
      <c r="I61" s="98" t="s">
        <v>397</v>
      </c>
      <c r="J61" s="212">
        <v>188</v>
      </c>
      <c r="K61" s="212"/>
      <c r="L61" s="98" t="s">
        <v>397</v>
      </c>
      <c r="M61" s="97">
        <v>0</v>
      </c>
      <c r="N61" s="97">
        <v>0</v>
      </c>
      <c r="O61" s="98">
        <v>0</v>
      </c>
      <c r="P61" s="96"/>
      <c r="Q61" s="110"/>
    </row>
    <row r="62" spans="1:19" s="6" customFormat="1" x14ac:dyDescent="0.25">
      <c r="A62" s="109">
        <v>15</v>
      </c>
      <c r="B62" s="155">
        <v>3</v>
      </c>
      <c r="C62" s="96" t="s">
        <v>437</v>
      </c>
      <c r="D62" s="162" t="s">
        <v>201</v>
      </c>
      <c r="E62" s="96" t="s">
        <v>202</v>
      </c>
      <c r="F62" s="96" t="s">
        <v>203</v>
      </c>
      <c r="G62" s="97">
        <v>261</v>
      </c>
      <c r="H62" s="97">
        <v>10</v>
      </c>
      <c r="I62" s="98" t="s">
        <v>397</v>
      </c>
      <c r="J62" s="212">
        <v>259</v>
      </c>
      <c r="K62" s="212">
        <v>10</v>
      </c>
      <c r="L62" s="98" t="s">
        <v>397</v>
      </c>
      <c r="M62" s="97">
        <v>0</v>
      </c>
      <c r="N62" s="97">
        <v>0</v>
      </c>
      <c r="O62" s="98">
        <v>0</v>
      </c>
      <c r="P62" s="96"/>
      <c r="Q62" s="110"/>
    </row>
    <row r="63" spans="1:19" s="6" customFormat="1" x14ac:dyDescent="0.25">
      <c r="A63" s="109">
        <v>16</v>
      </c>
      <c r="B63" s="155">
        <v>3</v>
      </c>
      <c r="C63" s="96" t="s">
        <v>437</v>
      </c>
      <c r="D63" s="162" t="s">
        <v>134</v>
      </c>
      <c r="E63" s="96" t="s">
        <v>135</v>
      </c>
      <c r="F63" s="96" t="s">
        <v>136</v>
      </c>
      <c r="G63" s="97">
        <v>1113</v>
      </c>
      <c r="H63" s="97">
        <v>2</v>
      </c>
      <c r="I63" s="98" t="s">
        <v>397</v>
      </c>
      <c r="J63" s="212">
        <v>1111</v>
      </c>
      <c r="K63" s="212">
        <v>2</v>
      </c>
      <c r="L63" s="98" t="s">
        <v>397</v>
      </c>
      <c r="M63" s="97">
        <v>0</v>
      </c>
      <c r="N63" s="97">
        <v>0</v>
      </c>
      <c r="O63" s="98">
        <v>0</v>
      </c>
      <c r="P63" s="96"/>
      <c r="Q63" s="110"/>
    </row>
    <row r="64" spans="1:19" s="6" customFormat="1" x14ac:dyDescent="0.25">
      <c r="A64" s="109">
        <v>17</v>
      </c>
      <c r="B64" s="155">
        <v>3</v>
      </c>
      <c r="C64" s="96" t="s">
        <v>437</v>
      </c>
      <c r="D64" s="162" t="s">
        <v>112</v>
      </c>
      <c r="E64" s="96" t="s">
        <v>113</v>
      </c>
      <c r="F64" s="96" t="s">
        <v>114</v>
      </c>
      <c r="G64" s="97">
        <v>2142</v>
      </c>
      <c r="H64" s="97">
        <v>38</v>
      </c>
      <c r="I64" s="98" t="s">
        <v>397</v>
      </c>
      <c r="J64" s="212">
        <v>2144</v>
      </c>
      <c r="K64" s="212">
        <v>39</v>
      </c>
      <c r="L64" s="98" t="s">
        <v>397</v>
      </c>
      <c r="M64" s="97">
        <v>0</v>
      </c>
      <c r="N64" s="97">
        <v>0</v>
      </c>
      <c r="O64" s="98">
        <v>0</v>
      </c>
      <c r="P64" s="96"/>
      <c r="Q64" s="110"/>
    </row>
    <row r="65" spans="1:19" s="6" customFormat="1" ht="24.75" x14ac:dyDescent="0.25">
      <c r="A65" s="109">
        <v>18</v>
      </c>
      <c r="B65" s="155">
        <v>3</v>
      </c>
      <c r="C65" s="96" t="s">
        <v>437</v>
      </c>
      <c r="D65" s="162" t="s">
        <v>3</v>
      </c>
      <c r="E65" s="96" t="s">
        <v>4</v>
      </c>
      <c r="F65" s="96" t="s">
        <v>133</v>
      </c>
      <c r="G65" s="97">
        <v>1425</v>
      </c>
      <c r="H65" s="97">
        <v>12</v>
      </c>
      <c r="I65" s="98" t="s">
        <v>397</v>
      </c>
      <c r="J65" s="212">
        <v>1425</v>
      </c>
      <c r="K65" s="212">
        <v>12</v>
      </c>
      <c r="L65" s="98" t="s">
        <v>397</v>
      </c>
      <c r="M65" s="97">
        <v>0</v>
      </c>
      <c r="N65" s="97">
        <v>0</v>
      </c>
      <c r="O65" s="98">
        <v>0</v>
      </c>
      <c r="P65" s="96"/>
      <c r="Q65" s="110"/>
    </row>
    <row r="66" spans="1:19" s="6" customFormat="1" x14ac:dyDescent="0.25">
      <c r="A66" s="107">
        <v>19</v>
      </c>
      <c r="B66" s="155">
        <v>3</v>
      </c>
      <c r="C66" s="48" t="s">
        <v>437</v>
      </c>
      <c r="D66" s="168" t="s">
        <v>71</v>
      </c>
      <c r="E66" s="48" t="s">
        <v>72</v>
      </c>
      <c r="F66" s="48" t="s">
        <v>73</v>
      </c>
      <c r="G66" s="49">
        <v>7657</v>
      </c>
      <c r="H66" s="49">
        <v>190</v>
      </c>
      <c r="I66" s="49" t="s">
        <v>400</v>
      </c>
      <c r="J66" s="212">
        <v>7664</v>
      </c>
      <c r="K66" s="212">
        <v>190</v>
      </c>
      <c r="L66" s="49" t="s">
        <v>400</v>
      </c>
      <c r="M66" s="49">
        <f>SUM(G66:G69)</f>
        <v>13337</v>
      </c>
      <c r="N66" s="49">
        <f>SUM(H66:H69)</f>
        <v>190</v>
      </c>
      <c r="O66" s="50" t="s">
        <v>403</v>
      </c>
      <c r="P66" s="48"/>
      <c r="Q66" s="118" t="s">
        <v>429</v>
      </c>
    </row>
    <row r="67" spans="1:19" s="6" customFormat="1" x14ac:dyDescent="0.25">
      <c r="A67" s="109">
        <v>20</v>
      </c>
      <c r="B67" s="155">
        <v>3</v>
      </c>
      <c r="C67" s="96" t="s">
        <v>437</v>
      </c>
      <c r="D67" s="162" t="s">
        <v>111</v>
      </c>
      <c r="E67" s="96" t="s">
        <v>41</v>
      </c>
      <c r="F67" s="96" t="s">
        <v>329</v>
      </c>
      <c r="G67" s="97">
        <v>4619</v>
      </c>
      <c r="H67" s="97"/>
      <c r="I67" s="98" t="s">
        <v>397</v>
      </c>
      <c r="J67" s="212">
        <v>4595</v>
      </c>
      <c r="K67" s="212"/>
      <c r="L67" s="98" t="s">
        <v>397</v>
      </c>
      <c r="M67" s="97">
        <v>0</v>
      </c>
      <c r="N67" s="97">
        <v>0</v>
      </c>
      <c r="O67" s="98">
        <v>0</v>
      </c>
      <c r="P67" s="96"/>
      <c r="Q67" s="110"/>
    </row>
    <row r="68" spans="1:19" s="6" customFormat="1" x14ac:dyDescent="0.25">
      <c r="A68" s="109">
        <v>21</v>
      </c>
      <c r="B68" s="155">
        <v>3</v>
      </c>
      <c r="C68" s="96" t="s">
        <v>437</v>
      </c>
      <c r="D68" s="162" t="s">
        <v>124</v>
      </c>
      <c r="E68" s="96" t="s">
        <v>125</v>
      </c>
      <c r="F68" s="96" t="s">
        <v>126</v>
      </c>
      <c r="G68" s="97">
        <v>704</v>
      </c>
      <c r="H68" s="97"/>
      <c r="I68" s="98" t="s">
        <v>397</v>
      </c>
      <c r="J68" s="212">
        <v>732</v>
      </c>
      <c r="K68" s="212"/>
      <c r="L68" s="98" t="s">
        <v>397</v>
      </c>
      <c r="M68" s="97">
        <v>0</v>
      </c>
      <c r="N68" s="97">
        <v>0</v>
      </c>
      <c r="O68" s="98">
        <v>0</v>
      </c>
      <c r="P68" s="96"/>
      <c r="Q68" s="110"/>
    </row>
    <row r="69" spans="1:19" s="6" customFormat="1" x14ac:dyDescent="0.25">
      <c r="A69" s="109">
        <v>24</v>
      </c>
      <c r="B69" s="155">
        <v>3</v>
      </c>
      <c r="C69" s="96" t="s">
        <v>437</v>
      </c>
      <c r="D69" s="162" t="s">
        <v>142</v>
      </c>
      <c r="E69" s="96" t="s">
        <v>143</v>
      </c>
      <c r="F69" s="96" t="s">
        <v>144</v>
      </c>
      <c r="G69" s="97">
        <v>357</v>
      </c>
      <c r="H69" s="97"/>
      <c r="I69" s="98" t="s">
        <v>397</v>
      </c>
      <c r="J69" s="212">
        <v>355</v>
      </c>
      <c r="K69" s="212"/>
      <c r="L69" s="98" t="s">
        <v>397</v>
      </c>
      <c r="M69" s="97">
        <v>0</v>
      </c>
      <c r="N69" s="97">
        <v>0</v>
      </c>
      <c r="O69" s="98">
        <v>0</v>
      </c>
      <c r="P69" s="96"/>
      <c r="Q69" s="110"/>
    </row>
    <row r="70" spans="1:19" s="6" customFormat="1" ht="13.5" customHeight="1" x14ac:dyDescent="0.25">
      <c r="A70" s="30">
        <v>10</v>
      </c>
      <c r="B70" s="155">
        <v>3</v>
      </c>
      <c r="C70" s="45" t="s">
        <v>437</v>
      </c>
      <c r="D70" s="167" t="s">
        <v>55</v>
      </c>
      <c r="E70" s="27" t="s">
        <v>56</v>
      </c>
      <c r="F70" s="27" t="s">
        <v>57</v>
      </c>
      <c r="G70" s="29">
        <v>10124</v>
      </c>
      <c r="H70" s="29">
        <v>1</v>
      </c>
      <c r="I70" s="26" t="s">
        <v>402</v>
      </c>
      <c r="J70" s="212">
        <v>10126</v>
      </c>
      <c r="K70" s="212">
        <v>1</v>
      </c>
      <c r="L70" s="26" t="s">
        <v>402</v>
      </c>
      <c r="M70" s="29">
        <v>10124</v>
      </c>
      <c r="N70" s="29">
        <v>1</v>
      </c>
      <c r="O70" s="26" t="s">
        <v>402</v>
      </c>
      <c r="P70" s="27"/>
      <c r="Q70" s="95"/>
    </row>
    <row r="71" spans="1:19" s="6" customFormat="1" x14ac:dyDescent="0.25">
      <c r="A71" s="107">
        <v>11</v>
      </c>
      <c r="B71" s="155">
        <v>3</v>
      </c>
      <c r="C71" s="48" t="s">
        <v>437</v>
      </c>
      <c r="D71" s="168" t="s">
        <v>176</v>
      </c>
      <c r="E71" s="48" t="s">
        <v>177</v>
      </c>
      <c r="F71" s="48" t="s">
        <v>178</v>
      </c>
      <c r="G71" s="49">
        <v>9990</v>
      </c>
      <c r="H71" s="49">
        <v>9</v>
      </c>
      <c r="I71" s="49" t="s">
        <v>401</v>
      </c>
      <c r="J71" s="212">
        <v>10015</v>
      </c>
      <c r="K71" s="212">
        <v>9</v>
      </c>
      <c r="L71" s="49" t="s">
        <v>401</v>
      </c>
      <c r="M71" s="49">
        <f>SUM(G71:G72)</f>
        <v>11958</v>
      </c>
      <c r="N71" s="49">
        <f>SUM(H71:H72)</f>
        <v>9</v>
      </c>
      <c r="O71" s="50" t="s">
        <v>402</v>
      </c>
      <c r="P71" s="48"/>
      <c r="Q71" s="108"/>
      <c r="S71" s="6" t="s">
        <v>391</v>
      </c>
    </row>
    <row r="72" spans="1:19" s="6" customFormat="1" x14ac:dyDescent="0.25">
      <c r="A72" s="109">
        <v>12</v>
      </c>
      <c r="B72" s="155">
        <v>3</v>
      </c>
      <c r="C72" s="96" t="s">
        <v>437</v>
      </c>
      <c r="D72" s="162" t="s">
        <v>320</v>
      </c>
      <c r="E72" s="96" t="s">
        <v>321</v>
      </c>
      <c r="F72" s="96" t="s">
        <v>322</v>
      </c>
      <c r="G72" s="97">
        <v>1968</v>
      </c>
      <c r="H72" s="97"/>
      <c r="I72" s="98" t="s">
        <v>397</v>
      </c>
      <c r="J72" s="212">
        <v>1968</v>
      </c>
      <c r="K72" s="212"/>
      <c r="L72" s="98" t="s">
        <v>397</v>
      </c>
      <c r="M72" s="97">
        <v>0</v>
      </c>
      <c r="N72" s="97">
        <v>0</v>
      </c>
      <c r="O72" s="98">
        <v>0</v>
      </c>
      <c r="P72" s="96"/>
      <c r="Q72" s="110"/>
    </row>
    <row r="73" spans="1:19" s="6" customFormat="1" ht="24.75" x14ac:dyDescent="0.25">
      <c r="A73" s="109">
        <v>23</v>
      </c>
      <c r="B73" s="155">
        <v>3</v>
      </c>
      <c r="C73" s="96" t="s">
        <v>437</v>
      </c>
      <c r="D73" s="162" t="s">
        <v>444</v>
      </c>
      <c r="E73" s="96" t="s">
        <v>26</v>
      </c>
      <c r="F73" s="96" t="s">
        <v>27</v>
      </c>
      <c r="G73" s="97">
        <v>547</v>
      </c>
      <c r="H73" s="97">
        <v>12</v>
      </c>
      <c r="I73" s="98" t="s">
        <v>397</v>
      </c>
      <c r="J73" s="212">
        <v>539</v>
      </c>
      <c r="K73" s="212">
        <v>12</v>
      </c>
      <c r="L73" s="98" t="s">
        <v>397</v>
      </c>
      <c r="M73" s="97">
        <v>0</v>
      </c>
      <c r="N73" s="97">
        <v>0</v>
      </c>
      <c r="O73" s="98">
        <v>0</v>
      </c>
      <c r="P73" s="96"/>
      <c r="Q73" s="110"/>
    </row>
    <row r="74" spans="1:19" s="6" customFormat="1" ht="13.5" customHeight="1" x14ac:dyDescent="0.25">
      <c r="A74" s="37">
        <v>25</v>
      </c>
      <c r="B74" s="155">
        <v>3</v>
      </c>
      <c r="C74" s="38" t="s">
        <v>437</v>
      </c>
      <c r="D74" s="169" t="s">
        <v>333</v>
      </c>
      <c r="E74" s="38" t="s">
        <v>334</v>
      </c>
      <c r="F74" s="38" t="s">
        <v>335</v>
      </c>
      <c r="G74" s="39">
        <v>242</v>
      </c>
      <c r="H74" s="39"/>
      <c r="I74" s="40" t="s">
        <v>397</v>
      </c>
      <c r="J74" s="212">
        <v>242</v>
      </c>
      <c r="K74" s="212"/>
      <c r="L74" s="40" t="s">
        <v>397</v>
      </c>
      <c r="M74" s="39">
        <v>242</v>
      </c>
      <c r="N74" s="39"/>
      <c r="O74" s="40">
        <v>0</v>
      </c>
      <c r="P74" s="38"/>
      <c r="Q74" s="40"/>
    </row>
    <row r="75" spans="1:19" s="6" customFormat="1" ht="13.5" customHeight="1" x14ac:dyDescent="0.25">
      <c r="A75" s="37">
        <v>26</v>
      </c>
      <c r="B75" s="155">
        <v>3</v>
      </c>
      <c r="C75" s="38" t="s">
        <v>437</v>
      </c>
      <c r="D75" s="169" t="s">
        <v>313</v>
      </c>
      <c r="E75" s="38" t="s">
        <v>314</v>
      </c>
      <c r="F75" s="38" t="s">
        <v>315</v>
      </c>
      <c r="G75" s="39">
        <v>114</v>
      </c>
      <c r="H75" s="39"/>
      <c r="I75" s="40" t="s">
        <v>397</v>
      </c>
      <c r="J75" s="212">
        <v>114</v>
      </c>
      <c r="K75" s="212"/>
      <c r="L75" s="40" t="s">
        <v>397</v>
      </c>
      <c r="M75" s="39">
        <v>114</v>
      </c>
      <c r="N75" s="39"/>
      <c r="O75" s="40">
        <v>0</v>
      </c>
      <c r="P75" s="38"/>
      <c r="Q75" s="40"/>
    </row>
    <row r="76" spans="1:19" s="6" customFormat="1" ht="13.5" customHeight="1" x14ac:dyDescent="0.25">
      <c r="A76" s="37">
        <v>27</v>
      </c>
      <c r="B76" s="155">
        <v>3</v>
      </c>
      <c r="C76" s="38" t="s">
        <v>437</v>
      </c>
      <c r="D76" s="169" t="s">
        <v>257</v>
      </c>
      <c r="E76" s="38" t="s">
        <v>258</v>
      </c>
      <c r="F76" s="38" t="s">
        <v>259</v>
      </c>
      <c r="G76" s="39">
        <v>22</v>
      </c>
      <c r="H76" s="39"/>
      <c r="I76" s="40" t="s">
        <v>397</v>
      </c>
      <c r="J76" s="212">
        <v>22</v>
      </c>
      <c r="K76" s="212"/>
      <c r="L76" s="40" t="s">
        <v>397</v>
      </c>
      <c r="M76" s="39">
        <v>22</v>
      </c>
      <c r="N76" s="39"/>
      <c r="O76" s="40">
        <v>0</v>
      </c>
      <c r="P76" s="38"/>
      <c r="Q76" s="40"/>
    </row>
    <row r="77" spans="1:19" s="6" customFormat="1" ht="13.5" customHeight="1" x14ac:dyDescent="0.25">
      <c r="A77" s="37">
        <v>28</v>
      </c>
      <c r="B77" s="155">
        <v>3</v>
      </c>
      <c r="C77" s="38" t="s">
        <v>437</v>
      </c>
      <c r="D77" s="169" t="s">
        <v>230</v>
      </c>
      <c r="E77" s="38" t="s">
        <v>231</v>
      </c>
      <c r="F77" s="38" t="s">
        <v>232</v>
      </c>
      <c r="G77" s="39">
        <v>14</v>
      </c>
      <c r="H77" s="39"/>
      <c r="I77" s="40" t="s">
        <v>397</v>
      </c>
      <c r="J77" s="212">
        <v>14</v>
      </c>
      <c r="K77" s="212"/>
      <c r="L77" s="40" t="s">
        <v>397</v>
      </c>
      <c r="M77" s="39">
        <v>14</v>
      </c>
      <c r="N77" s="39"/>
      <c r="O77" s="40">
        <v>0</v>
      </c>
      <c r="P77" s="38"/>
      <c r="Q77" s="40"/>
    </row>
    <row r="78" spans="1:19" s="6" customFormat="1" ht="13.5" customHeight="1" x14ac:dyDescent="0.25">
      <c r="A78" s="99">
        <v>29</v>
      </c>
      <c r="B78" s="155">
        <v>3</v>
      </c>
      <c r="C78" s="38" t="s">
        <v>437</v>
      </c>
      <c r="D78" s="171" t="s">
        <v>158</v>
      </c>
      <c r="E78" s="100" t="s">
        <v>159</v>
      </c>
      <c r="F78" s="100" t="s">
        <v>160</v>
      </c>
      <c r="G78" s="101">
        <v>10</v>
      </c>
      <c r="H78" s="101"/>
      <c r="I78" s="102" t="s">
        <v>397</v>
      </c>
      <c r="J78" s="212">
        <v>10</v>
      </c>
      <c r="K78" s="212"/>
      <c r="L78" s="102" t="s">
        <v>397</v>
      </c>
      <c r="M78" s="101">
        <v>10</v>
      </c>
      <c r="N78" s="101"/>
      <c r="O78" s="102">
        <v>0</v>
      </c>
      <c r="P78" s="100"/>
      <c r="Q78" s="102"/>
    </row>
    <row r="79" spans="1:19" s="8" customFormat="1" ht="23.25" customHeight="1" thickBot="1" x14ac:dyDescent="0.3">
      <c r="A79" s="157"/>
      <c r="B79" s="157"/>
      <c r="C79" s="160"/>
      <c r="D79" s="161" t="s">
        <v>438</v>
      </c>
      <c r="E79" s="157"/>
      <c r="F79" s="157"/>
      <c r="G79" s="158"/>
      <c r="H79" s="158"/>
      <c r="I79" s="159"/>
      <c r="J79" s="214"/>
      <c r="K79" s="214"/>
      <c r="L79" s="159"/>
      <c r="M79" s="158"/>
      <c r="N79" s="158"/>
      <c r="O79" s="159"/>
      <c r="P79" s="157"/>
      <c r="Q79" s="157"/>
    </row>
    <row r="80" spans="1:19" s="6" customFormat="1" ht="13.5" customHeight="1" x14ac:dyDescent="0.25">
      <c r="A80" s="90">
        <v>1</v>
      </c>
      <c r="B80" s="155">
        <v>4</v>
      </c>
      <c r="C80" s="27" t="s">
        <v>438</v>
      </c>
      <c r="D80" s="172" t="s">
        <v>98</v>
      </c>
      <c r="E80" s="91" t="s">
        <v>99</v>
      </c>
      <c r="F80" s="91" t="s">
        <v>104</v>
      </c>
      <c r="G80" s="92">
        <v>31590</v>
      </c>
      <c r="H80" s="92">
        <v>26</v>
      </c>
      <c r="I80" s="93" t="s">
        <v>403</v>
      </c>
      <c r="J80" s="212">
        <v>31611</v>
      </c>
      <c r="K80" s="212">
        <v>26</v>
      </c>
      <c r="L80" s="93" t="s">
        <v>403</v>
      </c>
      <c r="M80" s="92">
        <v>31590</v>
      </c>
      <c r="N80" s="92">
        <v>26</v>
      </c>
      <c r="O80" s="93" t="s">
        <v>403</v>
      </c>
      <c r="P80" s="91"/>
      <c r="Q80" s="104"/>
    </row>
    <row r="81" spans="1:17" s="6" customFormat="1" ht="13.5" customHeight="1" x14ac:dyDescent="0.25">
      <c r="A81" s="105">
        <v>2</v>
      </c>
      <c r="B81" s="155">
        <v>4</v>
      </c>
      <c r="C81" s="27" t="s">
        <v>438</v>
      </c>
      <c r="D81" s="167" t="s">
        <v>387</v>
      </c>
      <c r="E81" s="27" t="s">
        <v>54</v>
      </c>
      <c r="F81" s="27" t="s">
        <v>217</v>
      </c>
      <c r="G81" s="29">
        <v>31027</v>
      </c>
      <c r="H81" s="29">
        <v>68</v>
      </c>
      <c r="I81" s="26" t="s">
        <v>403</v>
      </c>
      <c r="J81" s="212">
        <v>31027</v>
      </c>
      <c r="K81" s="212">
        <v>68</v>
      </c>
      <c r="L81" s="26" t="s">
        <v>403</v>
      </c>
      <c r="M81" s="29">
        <v>31027</v>
      </c>
      <c r="N81" s="29">
        <v>68</v>
      </c>
      <c r="O81" s="26" t="s">
        <v>403</v>
      </c>
      <c r="P81" s="27"/>
      <c r="Q81" s="120"/>
    </row>
    <row r="82" spans="1:17" s="6" customFormat="1" x14ac:dyDescent="0.25">
      <c r="A82" s="107">
        <v>3</v>
      </c>
      <c r="B82" s="155">
        <v>4</v>
      </c>
      <c r="C82" s="48" t="s">
        <v>438</v>
      </c>
      <c r="D82" s="168" t="s">
        <v>31</v>
      </c>
      <c r="E82" s="48" t="s">
        <v>32</v>
      </c>
      <c r="F82" s="48" t="s">
        <v>33</v>
      </c>
      <c r="G82" s="49">
        <v>27463</v>
      </c>
      <c r="H82" s="49">
        <v>40</v>
      </c>
      <c r="I82" s="49" t="s">
        <v>403</v>
      </c>
      <c r="J82" s="212">
        <v>27465</v>
      </c>
      <c r="K82" s="212">
        <v>40</v>
      </c>
      <c r="L82" s="49" t="s">
        <v>403</v>
      </c>
      <c r="M82" s="49">
        <f>G82+G83</f>
        <v>27933</v>
      </c>
      <c r="N82" s="49">
        <f>H82+H83</f>
        <v>43</v>
      </c>
      <c r="O82" s="50" t="s">
        <v>403</v>
      </c>
      <c r="P82" s="48"/>
      <c r="Q82" s="118"/>
    </row>
    <row r="83" spans="1:17" s="6" customFormat="1" x14ac:dyDescent="0.25">
      <c r="A83" s="109">
        <v>4</v>
      </c>
      <c r="B83" s="155">
        <v>4</v>
      </c>
      <c r="C83" s="96" t="s">
        <v>438</v>
      </c>
      <c r="D83" s="162" t="s">
        <v>31</v>
      </c>
      <c r="E83" s="96" t="s">
        <v>32</v>
      </c>
      <c r="F83" s="96" t="s">
        <v>319</v>
      </c>
      <c r="G83" s="97">
        <v>470</v>
      </c>
      <c r="H83" s="97">
        <v>3</v>
      </c>
      <c r="I83" s="98" t="s">
        <v>397</v>
      </c>
      <c r="J83" s="212">
        <v>470</v>
      </c>
      <c r="K83" s="212">
        <v>3</v>
      </c>
      <c r="L83" s="98" t="s">
        <v>397</v>
      </c>
      <c r="M83" s="97">
        <v>0</v>
      </c>
      <c r="N83" s="97">
        <v>0</v>
      </c>
      <c r="O83" s="98">
        <v>0</v>
      </c>
      <c r="P83" s="96"/>
      <c r="Q83" s="110"/>
    </row>
    <row r="84" spans="1:17" s="6" customFormat="1" ht="12.75" customHeight="1" x14ac:dyDescent="0.25">
      <c r="A84" s="105">
        <v>5</v>
      </c>
      <c r="B84" s="155">
        <v>4</v>
      </c>
      <c r="C84" s="27" t="s">
        <v>438</v>
      </c>
      <c r="D84" s="167" t="s">
        <v>263</v>
      </c>
      <c r="E84" s="27" t="s">
        <v>264</v>
      </c>
      <c r="F84" s="27" t="s">
        <v>265</v>
      </c>
      <c r="G84" s="28">
        <v>26096</v>
      </c>
      <c r="H84" s="28">
        <v>148</v>
      </c>
      <c r="I84" s="28" t="s">
        <v>403</v>
      </c>
      <c r="J84" s="212">
        <v>26110</v>
      </c>
      <c r="K84" s="212">
        <v>148</v>
      </c>
      <c r="L84" s="28" t="s">
        <v>403</v>
      </c>
      <c r="M84" s="28">
        <v>26096</v>
      </c>
      <c r="N84" s="28">
        <v>148</v>
      </c>
      <c r="O84" s="26" t="s">
        <v>403</v>
      </c>
      <c r="P84" s="27"/>
      <c r="Q84" s="120"/>
    </row>
    <row r="85" spans="1:17" s="6" customFormat="1" ht="12.75" customHeight="1" x14ac:dyDescent="0.25">
      <c r="A85" s="105">
        <v>6</v>
      </c>
      <c r="B85" s="155">
        <v>4</v>
      </c>
      <c r="C85" s="27" t="s">
        <v>438</v>
      </c>
      <c r="D85" s="167" t="s">
        <v>139</v>
      </c>
      <c r="E85" s="27" t="s">
        <v>140</v>
      </c>
      <c r="F85" s="27" t="s">
        <v>207</v>
      </c>
      <c r="G85" s="28">
        <v>21386</v>
      </c>
      <c r="H85" s="28">
        <v>79</v>
      </c>
      <c r="I85" s="28" t="s">
        <v>403</v>
      </c>
      <c r="J85" s="212">
        <v>21391</v>
      </c>
      <c r="K85" s="212">
        <v>79</v>
      </c>
      <c r="L85" s="28" t="s">
        <v>403</v>
      </c>
      <c r="M85" s="28">
        <v>21386</v>
      </c>
      <c r="N85" s="28">
        <v>79</v>
      </c>
      <c r="O85" s="26" t="s">
        <v>403</v>
      </c>
      <c r="P85" s="27"/>
      <c r="Q85" s="120"/>
    </row>
    <row r="86" spans="1:17" s="6" customFormat="1" ht="12.75" customHeight="1" x14ac:dyDescent="0.25">
      <c r="A86" s="105">
        <v>7</v>
      </c>
      <c r="B86" s="155">
        <v>4</v>
      </c>
      <c r="C86" s="27" t="s">
        <v>438</v>
      </c>
      <c r="D86" s="167" t="s">
        <v>388</v>
      </c>
      <c r="E86" s="27" t="s">
        <v>54</v>
      </c>
      <c r="F86" s="27" t="s">
        <v>188</v>
      </c>
      <c r="G86" s="28">
        <v>19883</v>
      </c>
      <c r="H86" s="28">
        <v>8</v>
      </c>
      <c r="I86" s="28" t="s">
        <v>403</v>
      </c>
      <c r="J86" s="212">
        <v>19881</v>
      </c>
      <c r="K86" s="212">
        <v>8</v>
      </c>
      <c r="L86" s="28" t="s">
        <v>403</v>
      </c>
      <c r="M86" s="28">
        <v>19883</v>
      </c>
      <c r="N86" s="28">
        <v>8</v>
      </c>
      <c r="O86" s="26" t="s">
        <v>403</v>
      </c>
      <c r="P86" s="27"/>
      <c r="Q86" s="120"/>
    </row>
    <row r="87" spans="1:17" s="6" customFormat="1" x14ac:dyDescent="0.25">
      <c r="A87" s="107">
        <v>8</v>
      </c>
      <c r="B87" s="155">
        <v>4</v>
      </c>
      <c r="C87" s="48" t="s">
        <v>438</v>
      </c>
      <c r="D87" s="168" t="s">
        <v>74</v>
      </c>
      <c r="E87" s="48" t="s">
        <v>75</v>
      </c>
      <c r="F87" s="48" t="s">
        <v>76</v>
      </c>
      <c r="G87" s="49">
        <v>9759</v>
      </c>
      <c r="H87" s="49"/>
      <c r="I87" s="49" t="s">
        <v>401</v>
      </c>
      <c r="J87" s="212">
        <v>10006</v>
      </c>
      <c r="K87" s="212"/>
      <c r="L87" s="49" t="s">
        <v>402</v>
      </c>
      <c r="M87" s="49">
        <f>SUM(G87:G89)</f>
        <v>13689</v>
      </c>
      <c r="N87" s="49">
        <f>SUM(H87:H89)</f>
        <v>32</v>
      </c>
      <c r="O87" s="50" t="s">
        <v>403</v>
      </c>
      <c r="P87" s="48"/>
      <c r="Q87" s="118"/>
    </row>
    <row r="88" spans="1:17" s="6" customFormat="1" x14ac:dyDescent="0.25">
      <c r="A88" s="109">
        <v>9</v>
      </c>
      <c r="B88" s="155">
        <v>4</v>
      </c>
      <c r="C88" s="96" t="s">
        <v>438</v>
      </c>
      <c r="D88" s="162" t="s">
        <v>108</v>
      </c>
      <c r="E88" s="96" t="s">
        <v>109</v>
      </c>
      <c r="F88" s="96" t="s">
        <v>110</v>
      </c>
      <c r="G88" s="97">
        <v>2469</v>
      </c>
      <c r="H88" s="97"/>
      <c r="I88" s="98" t="s">
        <v>397</v>
      </c>
      <c r="J88" s="212">
        <v>2469</v>
      </c>
      <c r="K88" s="212"/>
      <c r="L88" s="98" t="s">
        <v>397</v>
      </c>
      <c r="M88" s="97">
        <v>0</v>
      </c>
      <c r="N88" s="97">
        <v>0</v>
      </c>
      <c r="O88" s="98">
        <v>0</v>
      </c>
      <c r="P88" s="96"/>
      <c r="Q88" s="110"/>
    </row>
    <row r="89" spans="1:17" s="6" customFormat="1" x14ac:dyDescent="0.25">
      <c r="A89" s="109">
        <v>10</v>
      </c>
      <c r="B89" s="155">
        <v>4</v>
      </c>
      <c r="C89" s="96" t="s">
        <v>438</v>
      </c>
      <c r="D89" s="162" t="s">
        <v>211</v>
      </c>
      <c r="E89" s="96" t="s">
        <v>212</v>
      </c>
      <c r="F89" s="96" t="s">
        <v>213</v>
      </c>
      <c r="G89" s="97">
        <v>1461</v>
      </c>
      <c r="H89" s="97">
        <v>32</v>
      </c>
      <c r="I89" s="98" t="s">
        <v>397</v>
      </c>
      <c r="J89" s="212">
        <v>1420</v>
      </c>
      <c r="K89" s="212">
        <v>28</v>
      </c>
      <c r="L89" s="98" t="s">
        <v>397</v>
      </c>
      <c r="M89" s="97">
        <v>0</v>
      </c>
      <c r="N89" s="97">
        <v>0</v>
      </c>
      <c r="O89" s="98">
        <v>0</v>
      </c>
      <c r="P89" s="96"/>
      <c r="Q89" s="110"/>
    </row>
    <row r="90" spans="1:17" s="6" customFormat="1" ht="12" customHeight="1" x14ac:dyDescent="0.25">
      <c r="A90" s="105">
        <v>11</v>
      </c>
      <c r="B90" s="155">
        <v>4</v>
      </c>
      <c r="C90" s="27" t="s">
        <v>438</v>
      </c>
      <c r="D90" s="167" t="s">
        <v>192</v>
      </c>
      <c r="E90" s="27" t="s">
        <v>193</v>
      </c>
      <c r="F90" s="27" t="s">
        <v>194</v>
      </c>
      <c r="G90" s="28">
        <v>8693</v>
      </c>
      <c r="H90" s="28">
        <v>146</v>
      </c>
      <c r="I90" s="28" t="s">
        <v>401</v>
      </c>
      <c r="J90" s="212">
        <v>8693</v>
      </c>
      <c r="K90" s="212">
        <v>146</v>
      </c>
      <c r="L90" s="28" t="s">
        <v>401</v>
      </c>
      <c r="M90" s="28">
        <v>8693</v>
      </c>
      <c r="N90" s="28">
        <v>146</v>
      </c>
      <c r="O90" s="26" t="s">
        <v>401</v>
      </c>
      <c r="P90" s="47" t="s">
        <v>393</v>
      </c>
      <c r="Q90" s="120"/>
    </row>
    <row r="91" spans="1:17" s="6" customFormat="1" ht="13.5" customHeight="1" x14ac:dyDescent="0.25">
      <c r="A91" s="105">
        <v>13</v>
      </c>
      <c r="B91" s="155">
        <v>4</v>
      </c>
      <c r="C91" s="27" t="s">
        <v>438</v>
      </c>
      <c r="D91" s="167" t="s">
        <v>289</v>
      </c>
      <c r="E91" s="27" t="s">
        <v>290</v>
      </c>
      <c r="F91" s="27" t="s">
        <v>291</v>
      </c>
      <c r="G91" s="29">
        <v>11520</v>
      </c>
      <c r="H91" s="29">
        <v>292</v>
      </c>
      <c r="I91" s="26" t="s">
        <v>402</v>
      </c>
      <c r="J91" s="212">
        <v>11526</v>
      </c>
      <c r="K91" s="212">
        <v>292</v>
      </c>
      <c r="L91" s="26" t="s">
        <v>402</v>
      </c>
      <c r="M91" s="29">
        <v>11520</v>
      </c>
      <c r="N91" s="29">
        <v>292</v>
      </c>
      <c r="O91" s="26" t="s">
        <v>402</v>
      </c>
      <c r="P91" s="27"/>
      <c r="Q91" s="120"/>
    </row>
    <row r="92" spans="1:17" s="6" customFormat="1" ht="17.25" customHeight="1" x14ac:dyDescent="0.25">
      <c r="A92" s="105">
        <v>14</v>
      </c>
      <c r="B92" s="155">
        <v>4</v>
      </c>
      <c r="C92" s="27" t="s">
        <v>438</v>
      </c>
      <c r="D92" s="167" t="s">
        <v>189</v>
      </c>
      <c r="E92" s="27" t="s">
        <v>190</v>
      </c>
      <c r="F92" s="27" t="s">
        <v>191</v>
      </c>
      <c r="G92" s="29">
        <v>10701</v>
      </c>
      <c r="H92" s="29">
        <v>179</v>
      </c>
      <c r="I92" s="26" t="s">
        <v>402</v>
      </c>
      <c r="J92" s="212">
        <v>10707</v>
      </c>
      <c r="K92" s="212">
        <v>179</v>
      </c>
      <c r="L92" s="26" t="s">
        <v>402</v>
      </c>
      <c r="M92" s="29">
        <v>10701</v>
      </c>
      <c r="N92" s="29">
        <v>179</v>
      </c>
      <c r="O92" s="26" t="s">
        <v>402</v>
      </c>
      <c r="P92" s="27"/>
      <c r="Q92" s="120" t="s">
        <v>431</v>
      </c>
    </row>
    <row r="93" spans="1:17" s="6" customFormat="1" ht="17.25" customHeight="1" x14ac:dyDescent="0.25">
      <c r="A93" s="105">
        <v>15</v>
      </c>
      <c r="B93" s="155">
        <v>4</v>
      </c>
      <c r="C93" s="27" t="s">
        <v>438</v>
      </c>
      <c r="D93" s="167" t="s">
        <v>189</v>
      </c>
      <c r="E93" s="27" t="s">
        <v>190</v>
      </c>
      <c r="F93" s="27" t="s">
        <v>336</v>
      </c>
      <c r="G93" s="29">
        <v>6341</v>
      </c>
      <c r="H93" s="29">
        <v>878</v>
      </c>
      <c r="I93" s="26" t="s">
        <v>399</v>
      </c>
      <c r="J93" s="212">
        <v>6343</v>
      </c>
      <c r="K93" s="212">
        <v>878</v>
      </c>
      <c r="L93" s="26" t="s">
        <v>399</v>
      </c>
      <c r="M93" s="29">
        <v>6341</v>
      </c>
      <c r="N93" s="29">
        <v>878</v>
      </c>
      <c r="O93" s="26" t="s">
        <v>399</v>
      </c>
      <c r="P93" s="27"/>
      <c r="Q93" s="120" t="s">
        <v>431</v>
      </c>
    </row>
    <row r="94" spans="1:17" s="6" customFormat="1" ht="17.25" customHeight="1" x14ac:dyDescent="0.25">
      <c r="A94" s="105">
        <v>16</v>
      </c>
      <c r="B94" s="155">
        <v>4</v>
      </c>
      <c r="C94" s="27" t="s">
        <v>438</v>
      </c>
      <c r="D94" s="167" t="s">
        <v>170</v>
      </c>
      <c r="E94" s="27" t="s">
        <v>171</v>
      </c>
      <c r="F94" s="27" t="s">
        <v>172</v>
      </c>
      <c r="G94" s="29">
        <v>8903</v>
      </c>
      <c r="H94" s="29">
        <v>4</v>
      </c>
      <c r="I94" s="26" t="s">
        <v>401</v>
      </c>
      <c r="J94" s="212">
        <v>8904</v>
      </c>
      <c r="K94" s="212">
        <v>4</v>
      </c>
      <c r="L94" s="26" t="s">
        <v>401</v>
      </c>
      <c r="M94" s="29">
        <v>8903</v>
      </c>
      <c r="N94" s="29">
        <v>4</v>
      </c>
      <c r="O94" s="26" t="s">
        <v>401</v>
      </c>
      <c r="P94" s="27"/>
      <c r="Q94" s="120" t="s">
        <v>432</v>
      </c>
    </row>
    <row r="95" spans="1:17" s="6" customFormat="1" ht="27.75" customHeight="1" x14ac:dyDescent="0.25">
      <c r="A95" s="109">
        <v>12</v>
      </c>
      <c r="B95" s="155">
        <v>4</v>
      </c>
      <c r="C95" s="96" t="s">
        <v>438</v>
      </c>
      <c r="D95" s="162" t="s">
        <v>443</v>
      </c>
      <c r="E95" s="96" t="s">
        <v>69</v>
      </c>
      <c r="F95" s="96" t="s">
        <v>70</v>
      </c>
      <c r="G95" s="97">
        <v>8528</v>
      </c>
      <c r="H95" s="97">
        <v>4</v>
      </c>
      <c r="I95" s="98" t="s">
        <v>401</v>
      </c>
      <c r="J95" s="212">
        <v>8529</v>
      </c>
      <c r="K95" s="212">
        <v>4</v>
      </c>
      <c r="L95" s="98" t="s">
        <v>401</v>
      </c>
      <c r="M95" s="97"/>
      <c r="N95" s="97"/>
      <c r="O95" s="98">
        <v>0</v>
      </c>
      <c r="P95" s="96"/>
      <c r="Q95" s="110"/>
    </row>
    <row r="96" spans="1:17" s="6" customFormat="1" ht="17.25" customHeight="1" x14ac:dyDescent="0.25">
      <c r="A96" s="105">
        <v>17</v>
      </c>
      <c r="B96" s="155">
        <v>4</v>
      </c>
      <c r="C96" s="27" t="s">
        <v>438</v>
      </c>
      <c r="D96" s="167" t="s">
        <v>221</v>
      </c>
      <c r="E96" s="27" t="s">
        <v>222</v>
      </c>
      <c r="F96" s="28" t="s">
        <v>223</v>
      </c>
      <c r="G96" s="29">
        <v>7051</v>
      </c>
      <c r="H96" s="29"/>
      <c r="I96" s="26" t="s">
        <v>400</v>
      </c>
      <c r="J96" s="212">
        <v>7053</v>
      </c>
      <c r="K96" s="212"/>
      <c r="L96" s="26" t="s">
        <v>400</v>
      </c>
      <c r="M96" s="29">
        <v>7051</v>
      </c>
      <c r="N96" s="29"/>
      <c r="O96" s="26" t="s">
        <v>400</v>
      </c>
      <c r="P96" s="47"/>
      <c r="Q96" s="120" t="s">
        <v>432</v>
      </c>
    </row>
    <row r="97" spans="1:17" s="6" customFormat="1" x14ac:dyDescent="0.25">
      <c r="A97" s="107">
        <v>21</v>
      </c>
      <c r="B97" s="155">
        <v>4</v>
      </c>
      <c r="C97" s="48" t="s">
        <v>438</v>
      </c>
      <c r="D97" s="168" t="s">
        <v>316</v>
      </c>
      <c r="E97" s="48" t="s">
        <v>317</v>
      </c>
      <c r="F97" s="48" t="s">
        <v>318</v>
      </c>
      <c r="G97" s="49">
        <v>4063</v>
      </c>
      <c r="H97" s="49">
        <v>2</v>
      </c>
      <c r="I97" s="49" t="s">
        <v>397</v>
      </c>
      <c r="J97" s="212">
        <v>4070</v>
      </c>
      <c r="K97" s="212">
        <v>2</v>
      </c>
      <c r="L97" s="49" t="s">
        <v>397</v>
      </c>
      <c r="M97" s="49">
        <f>SUM(G97:G101)</f>
        <v>14060</v>
      </c>
      <c r="N97" s="49">
        <f>SUM(H97:H101)</f>
        <v>14</v>
      </c>
      <c r="O97" s="50" t="s">
        <v>403</v>
      </c>
      <c r="P97" s="48"/>
      <c r="Q97" s="118"/>
    </row>
    <row r="98" spans="1:17" s="6" customFormat="1" x14ac:dyDescent="0.25">
      <c r="A98" s="109">
        <v>18</v>
      </c>
      <c r="B98" s="155">
        <v>4</v>
      </c>
      <c r="C98" s="96" t="s">
        <v>438</v>
      </c>
      <c r="D98" s="162" t="s">
        <v>152</v>
      </c>
      <c r="E98" s="96" t="s">
        <v>153</v>
      </c>
      <c r="F98" s="96" t="s">
        <v>154</v>
      </c>
      <c r="G98" s="97">
        <v>6820</v>
      </c>
      <c r="H98" s="97">
        <v>4</v>
      </c>
      <c r="I98" s="98" t="s">
        <v>399</v>
      </c>
      <c r="J98" s="212">
        <v>6823</v>
      </c>
      <c r="K98" s="212">
        <v>4</v>
      </c>
      <c r="L98" s="98" t="s">
        <v>399</v>
      </c>
      <c r="M98" s="97">
        <v>0</v>
      </c>
      <c r="N98" s="97">
        <v>0</v>
      </c>
      <c r="O98" s="98">
        <v>0</v>
      </c>
      <c r="P98" s="96"/>
      <c r="Q98" s="110"/>
    </row>
    <row r="99" spans="1:17" s="6" customFormat="1" ht="24.75" x14ac:dyDescent="0.25">
      <c r="A99" s="109">
        <v>23</v>
      </c>
      <c r="B99" s="155">
        <v>4</v>
      </c>
      <c r="C99" s="96" t="s">
        <v>438</v>
      </c>
      <c r="D99" s="162" t="s">
        <v>269</v>
      </c>
      <c r="E99" s="96" t="s">
        <v>270</v>
      </c>
      <c r="F99" s="96" t="s">
        <v>271</v>
      </c>
      <c r="G99" s="97">
        <v>1976</v>
      </c>
      <c r="H99" s="97"/>
      <c r="I99" s="98" t="s">
        <v>397</v>
      </c>
      <c r="J99" s="212">
        <v>1974</v>
      </c>
      <c r="K99" s="212"/>
      <c r="L99" s="98" t="s">
        <v>397</v>
      </c>
      <c r="M99" s="97">
        <v>0</v>
      </c>
      <c r="N99" s="97">
        <v>0</v>
      </c>
      <c r="O99" s="98">
        <v>0</v>
      </c>
      <c r="P99" s="96"/>
      <c r="Q99" s="110"/>
    </row>
    <row r="100" spans="1:17" s="6" customFormat="1" x14ac:dyDescent="0.25">
      <c r="A100" s="109">
        <v>25</v>
      </c>
      <c r="B100" s="155">
        <v>4</v>
      </c>
      <c r="C100" s="96" t="s">
        <v>438</v>
      </c>
      <c r="D100" s="162" t="s">
        <v>298</v>
      </c>
      <c r="E100" s="96" t="s">
        <v>299</v>
      </c>
      <c r="F100" s="96" t="s">
        <v>300</v>
      </c>
      <c r="G100" s="97">
        <v>641</v>
      </c>
      <c r="H100" s="97"/>
      <c r="I100" s="98" t="s">
        <v>397</v>
      </c>
      <c r="J100" s="212">
        <v>640</v>
      </c>
      <c r="K100" s="212"/>
      <c r="L100" s="98" t="s">
        <v>397</v>
      </c>
      <c r="M100" s="97">
        <v>0</v>
      </c>
      <c r="N100" s="97">
        <v>0</v>
      </c>
      <c r="O100" s="98">
        <v>0</v>
      </c>
      <c r="P100" s="96"/>
      <c r="Q100" s="110"/>
    </row>
    <row r="101" spans="1:17" s="6" customFormat="1" x14ac:dyDescent="0.25">
      <c r="A101" s="109">
        <v>26</v>
      </c>
      <c r="B101" s="155">
        <v>4</v>
      </c>
      <c r="C101" s="96" t="s">
        <v>438</v>
      </c>
      <c r="D101" s="162" t="s">
        <v>218</v>
      </c>
      <c r="E101" s="96" t="s">
        <v>219</v>
      </c>
      <c r="F101" s="96" t="s">
        <v>220</v>
      </c>
      <c r="G101" s="97">
        <v>560</v>
      </c>
      <c r="H101" s="97">
        <v>8</v>
      </c>
      <c r="I101" s="98" t="s">
        <v>397</v>
      </c>
      <c r="J101" s="212">
        <v>560</v>
      </c>
      <c r="K101" s="212">
        <v>8</v>
      </c>
      <c r="L101" s="98" t="s">
        <v>397</v>
      </c>
      <c r="M101" s="97">
        <v>0</v>
      </c>
      <c r="N101" s="97">
        <v>0</v>
      </c>
      <c r="O101" s="98">
        <v>0</v>
      </c>
      <c r="P101" s="96"/>
      <c r="Q101" s="110"/>
    </row>
    <row r="102" spans="1:17" s="6" customFormat="1" ht="12" customHeight="1" x14ac:dyDescent="0.25">
      <c r="A102" s="111">
        <v>19</v>
      </c>
      <c r="B102" s="155">
        <v>4</v>
      </c>
      <c r="C102" s="38" t="s">
        <v>438</v>
      </c>
      <c r="D102" s="169" t="s">
        <v>340</v>
      </c>
      <c r="E102" s="38" t="s">
        <v>341</v>
      </c>
      <c r="F102" s="38" t="s">
        <v>342</v>
      </c>
      <c r="G102" s="39">
        <v>4444</v>
      </c>
      <c r="H102" s="39">
        <v>39</v>
      </c>
      <c r="I102" s="40" t="s">
        <v>397</v>
      </c>
      <c r="J102" s="212">
        <v>4447</v>
      </c>
      <c r="K102" s="212">
        <v>40</v>
      </c>
      <c r="L102" s="40" t="s">
        <v>397</v>
      </c>
      <c r="M102" s="39">
        <v>4444</v>
      </c>
      <c r="N102" s="39">
        <v>39</v>
      </c>
      <c r="O102" s="40">
        <v>0</v>
      </c>
      <c r="P102" s="38"/>
      <c r="Q102" s="121"/>
    </row>
    <row r="103" spans="1:17" s="6" customFormat="1" ht="12" customHeight="1" x14ac:dyDescent="0.25">
      <c r="A103" s="111">
        <v>20</v>
      </c>
      <c r="B103" s="155">
        <v>4</v>
      </c>
      <c r="C103" s="38" t="s">
        <v>438</v>
      </c>
      <c r="D103" s="169" t="s">
        <v>105</v>
      </c>
      <c r="E103" s="38" t="s">
        <v>106</v>
      </c>
      <c r="F103" s="38" t="s">
        <v>107</v>
      </c>
      <c r="G103" s="39">
        <v>4111</v>
      </c>
      <c r="H103" s="39">
        <v>7</v>
      </c>
      <c r="I103" s="40" t="s">
        <v>397</v>
      </c>
      <c r="J103" s="212">
        <v>4112</v>
      </c>
      <c r="K103" s="212">
        <v>7</v>
      </c>
      <c r="L103" s="40" t="s">
        <v>397</v>
      </c>
      <c r="M103" s="39">
        <v>4111</v>
      </c>
      <c r="N103" s="39">
        <v>7</v>
      </c>
      <c r="O103" s="40">
        <v>0</v>
      </c>
      <c r="P103" s="38"/>
      <c r="Q103" s="121"/>
    </row>
    <row r="104" spans="1:17" s="6" customFormat="1" ht="12" customHeight="1" x14ac:dyDescent="0.25">
      <c r="A104" s="111">
        <v>22</v>
      </c>
      <c r="B104" s="155">
        <v>4</v>
      </c>
      <c r="C104" s="38" t="s">
        <v>438</v>
      </c>
      <c r="D104" s="169" t="s">
        <v>326</v>
      </c>
      <c r="E104" s="38" t="s">
        <v>327</v>
      </c>
      <c r="F104" s="38" t="s">
        <v>328</v>
      </c>
      <c r="G104" s="39">
        <v>2982</v>
      </c>
      <c r="H104" s="39"/>
      <c r="I104" s="40" t="s">
        <v>397</v>
      </c>
      <c r="J104" s="212">
        <v>2982</v>
      </c>
      <c r="K104" s="212"/>
      <c r="L104" s="40" t="s">
        <v>397</v>
      </c>
      <c r="M104" s="39">
        <v>2982</v>
      </c>
      <c r="N104" s="39"/>
      <c r="O104" s="40">
        <v>0</v>
      </c>
      <c r="P104" s="38"/>
      <c r="Q104" s="121"/>
    </row>
    <row r="105" spans="1:17" s="6" customFormat="1" ht="12" customHeight="1" x14ac:dyDescent="0.25">
      <c r="A105" s="111">
        <v>24</v>
      </c>
      <c r="B105" s="155">
        <v>4</v>
      </c>
      <c r="C105" s="38" t="s">
        <v>438</v>
      </c>
      <c r="D105" s="169" t="s">
        <v>28</v>
      </c>
      <c r="E105" s="38" t="s">
        <v>29</v>
      </c>
      <c r="F105" s="38" t="s">
        <v>30</v>
      </c>
      <c r="G105" s="39">
        <v>823</v>
      </c>
      <c r="H105" s="39">
        <v>13</v>
      </c>
      <c r="I105" s="40" t="s">
        <v>397</v>
      </c>
      <c r="J105" s="212">
        <v>823</v>
      </c>
      <c r="K105" s="212">
        <v>13</v>
      </c>
      <c r="L105" s="40" t="s">
        <v>397</v>
      </c>
      <c r="M105" s="39">
        <v>823</v>
      </c>
      <c r="N105" s="39">
        <v>13</v>
      </c>
      <c r="O105" s="40">
        <v>0</v>
      </c>
      <c r="P105" s="38"/>
      <c r="Q105" s="121"/>
    </row>
    <row r="106" spans="1:17" s="6" customFormat="1" ht="12" customHeight="1" x14ac:dyDescent="0.25">
      <c r="A106" s="111">
        <v>27</v>
      </c>
      <c r="B106" s="155">
        <v>4</v>
      </c>
      <c r="C106" s="38" t="s">
        <v>438</v>
      </c>
      <c r="D106" s="169" t="s">
        <v>357</v>
      </c>
      <c r="E106" s="38" t="s">
        <v>358</v>
      </c>
      <c r="F106" s="38" t="s">
        <v>359</v>
      </c>
      <c r="G106" s="39">
        <v>384</v>
      </c>
      <c r="H106" s="39">
        <v>2</v>
      </c>
      <c r="I106" s="40" t="s">
        <v>397</v>
      </c>
      <c r="J106" s="212">
        <v>384</v>
      </c>
      <c r="K106" s="212">
        <v>2</v>
      </c>
      <c r="L106" s="40" t="s">
        <v>397</v>
      </c>
      <c r="M106" s="39">
        <v>384</v>
      </c>
      <c r="N106" s="39">
        <v>2</v>
      </c>
      <c r="O106" s="40">
        <v>0</v>
      </c>
      <c r="P106" s="38"/>
      <c r="Q106" s="121"/>
    </row>
    <row r="107" spans="1:17" s="6" customFormat="1" ht="12" customHeight="1" thickBot="1" x14ac:dyDescent="0.3">
      <c r="A107" s="113">
        <v>28</v>
      </c>
      <c r="B107" s="155">
        <v>4</v>
      </c>
      <c r="C107" s="38" t="s">
        <v>438</v>
      </c>
      <c r="D107" s="170" t="s">
        <v>149</v>
      </c>
      <c r="E107" s="114" t="s">
        <v>150</v>
      </c>
      <c r="F107" s="114" t="s">
        <v>151</v>
      </c>
      <c r="G107" s="115">
        <v>321</v>
      </c>
      <c r="H107" s="115"/>
      <c r="I107" s="116" t="s">
        <v>397</v>
      </c>
      <c r="J107" s="212">
        <v>321</v>
      </c>
      <c r="K107" s="212"/>
      <c r="L107" s="116" t="s">
        <v>397</v>
      </c>
      <c r="M107" s="115">
        <v>321</v>
      </c>
      <c r="N107" s="115"/>
      <c r="O107" s="116">
        <v>0</v>
      </c>
      <c r="P107" s="114"/>
      <c r="Q107" s="122"/>
    </row>
    <row r="108" spans="1:17" s="8" customFormat="1" ht="23.25" customHeight="1" x14ac:dyDescent="0.25">
      <c r="A108" s="157"/>
      <c r="B108" s="157"/>
      <c r="C108" s="160"/>
      <c r="D108" s="161" t="s">
        <v>439</v>
      </c>
      <c r="E108" s="157"/>
      <c r="F108" s="157"/>
      <c r="G108" s="158"/>
      <c r="H108" s="158"/>
      <c r="I108" s="159"/>
      <c r="J108" s="214"/>
      <c r="K108" s="214"/>
      <c r="L108" s="159"/>
      <c r="M108" s="158"/>
      <c r="N108" s="158"/>
      <c r="O108" s="159"/>
      <c r="P108" s="157"/>
      <c r="Q108" s="157"/>
    </row>
    <row r="109" spans="1:17" s="6" customFormat="1" ht="12" customHeight="1" x14ac:dyDescent="0.25">
      <c r="A109" s="44">
        <v>1</v>
      </c>
      <c r="B109" s="155">
        <v>5</v>
      </c>
      <c r="C109" s="45" t="s">
        <v>439</v>
      </c>
      <c r="D109" s="166" t="s">
        <v>389</v>
      </c>
      <c r="E109" s="45" t="s">
        <v>54</v>
      </c>
      <c r="F109" s="45" t="s">
        <v>241</v>
      </c>
      <c r="G109" s="119">
        <v>33215</v>
      </c>
      <c r="H109" s="119">
        <v>242</v>
      </c>
      <c r="I109" s="36" t="s">
        <v>403</v>
      </c>
      <c r="J109" s="212">
        <v>33214</v>
      </c>
      <c r="K109" s="212">
        <v>242</v>
      </c>
      <c r="L109" s="36" t="s">
        <v>403</v>
      </c>
      <c r="M109" s="119">
        <v>33215</v>
      </c>
      <c r="N109" s="119">
        <v>242</v>
      </c>
      <c r="O109" s="36" t="s">
        <v>403</v>
      </c>
      <c r="P109" s="45"/>
      <c r="Q109" s="103"/>
    </row>
    <row r="110" spans="1:17" s="6" customFormat="1" ht="12" customHeight="1" x14ac:dyDescent="0.25">
      <c r="A110" s="30">
        <v>2</v>
      </c>
      <c r="B110" s="155">
        <v>5</v>
      </c>
      <c r="C110" s="45" t="s">
        <v>439</v>
      </c>
      <c r="D110" s="167" t="s">
        <v>115</v>
      </c>
      <c r="E110" s="27" t="s">
        <v>116</v>
      </c>
      <c r="F110" s="27" t="s">
        <v>117</v>
      </c>
      <c r="G110" s="29">
        <v>16896</v>
      </c>
      <c r="H110" s="29">
        <v>50</v>
      </c>
      <c r="I110" s="26" t="s">
        <v>403</v>
      </c>
      <c r="J110" s="212">
        <v>16897</v>
      </c>
      <c r="K110" s="212">
        <v>50</v>
      </c>
      <c r="L110" s="26" t="s">
        <v>403</v>
      </c>
      <c r="M110" s="29">
        <v>16896</v>
      </c>
      <c r="N110" s="29">
        <v>50</v>
      </c>
      <c r="O110" s="26" t="s">
        <v>403</v>
      </c>
      <c r="P110" s="27"/>
      <c r="Q110" s="95"/>
    </row>
    <row r="111" spans="1:17" s="6" customFormat="1" ht="12" customHeight="1" x14ac:dyDescent="0.25">
      <c r="A111" s="30">
        <v>3</v>
      </c>
      <c r="B111" s="155">
        <v>5</v>
      </c>
      <c r="C111" s="45" t="s">
        <v>439</v>
      </c>
      <c r="D111" s="167" t="s">
        <v>208</v>
      </c>
      <c r="E111" s="27" t="s">
        <v>209</v>
      </c>
      <c r="F111" s="27" t="s">
        <v>210</v>
      </c>
      <c r="G111" s="29">
        <v>5323</v>
      </c>
      <c r="H111" s="29"/>
      <c r="I111" s="26" t="s">
        <v>398</v>
      </c>
      <c r="J111" s="212">
        <v>5329</v>
      </c>
      <c r="K111" s="212"/>
      <c r="L111" s="26" t="s">
        <v>398</v>
      </c>
      <c r="M111" s="29">
        <v>5323</v>
      </c>
      <c r="N111" s="29"/>
      <c r="O111" s="26" t="s">
        <v>398</v>
      </c>
      <c r="P111" s="31" t="s">
        <v>393</v>
      </c>
      <c r="Q111" s="95"/>
    </row>
    <row r="112" spans="1:17" s="6" customFormat="1" ht="12" customHeight="1" x14ac:dyDescent="0.25">
      <c r="A112" s="30">
        <v>4</v>
      </c>
      <c r="B112" s="155">
        <v>5</v>
      </c>
      <c r="C112" s="45" t="s">
        <v>439</v>
      </c>
      <c r="D112" s="167" t="s">
        <v>214</v>
      </c>
      <c r="E112" s="27" t="s">
        <v>215</v>
      </c>
      <c r="F112" s="27" t="s">
        <v>216</v>
      </c>
      <c r="G112" s="29">
        <v>2233</v>
      </c>
      <c r="H112" s="29"/>
      <c r="I112" s="26" t="s">
        <v>397</v>
      </c>
      <c r="J112" s="212">
        <v>2370</v>
      </c>
      <c r="K112" s="212"/>
      <c r="L112" s="26" t="s">
        <v>397</v>
      </c>
      <c r="M112" s="29">
        <v>2233</v>
      </c>
      <c r="N112" s="29"/>
      <c r="O112" s="26" t="s">
        <v>397</v>
      </c>
      <c r="P112" s="31" t="s">
        <v>394</v>
      </c>
      <c r="Q112" s="95"/>
    </row>
    <row r="113" spans="1:17" s="6" customFormat="1" ht="12" customHeight="1" x14ac:dyDescent="0.25">
      <c r="A113" s="30">
        <v>5</v>
      </c>
      <c r="B113" s="155">
        <v>5</v>
      </c>
      <c r="C113" s="45" t="s">
        <v>439</v>
      </c>
      <c r="D113" s="167" t="s">
        <v>11</v>
      </c>
      <c r="E113" s="27" t="s">
        <v>12</v>
      </c>
      <c r="F113" s="27" t="s">
        <v>13</v>
      </c>
      <c r="G113" s="29">
        <v>3348</v>
      </c>
      <c r="H113" s="29">
        <v>69</v>
      </c>
      <c r="I113" s="26" t="s">
        <v>397</v>
      </c>
      <c r="J113" s="216">
        <v>3347</v>
      </c>
      <c r="K113" s="216">
        <v>69</v>
      </c>
      <c r="L113" s="26" t="s">
        <v>397</v>
      </c>
      <c r="M113" s="29">
        <v>3348</v>
      </c>
      <c r="N113" s="29">
        <v>69</v>
      </c>
      <c r="O113" s="26" t="s">
        <v>397</v>
      </c>
      <c r="P113" s="31" t="s">
        <v>395</v>
      </c>
      <c r="Q113" s="95"/>
    </row>
    <row r="114" spans="1:17" s="6" customFormat="1" ht="12" customHeight="1" x14ac:dyDescent="0.25">
      <c r="A114" s="30">
        <v>7</v>
      </c>
      <c r="B114" s="155">
        <v>5</v>
      </c>
      <c r="C114" s="45" t="s">
        <v>439</v>
      </c>
      <c r="D114" s="167" t="s">
        <v>292</v>
      </c>
      <c r="E114" s="27" t="s">
        <v>293</v>
      </c>
      <c r="F114" s="27" t="s">
        <v>294</v>
      </c>
      <c r="G114" s="29">
        <v>12254</v>
      </c>
      <c r="H114" s="29">
        <v>2</v>
      </c>
      <c r="I114" s="26" t="s">
        <v>402</v>
      </c>
      <c r="J114" s="212">
        <v>12591</v>
      </c>
      <c r="K114" s="212">
        <v>2</v>
      </c>
      <c r="L114" s="26" t="s">
        <v>402</v>
      </c>
      <c r="M114" s="29">
        <v>12254</v>
      </c>
      <c r="N114" s="29">
        <v>2</v>
      </c>
      <c r="O114" s="26" t="s">
        <v>402</v>
      </c>
      <c r="P114" s="27"/>
      <c r="Q114" s="95"/>
    </row>
    <row r="115" spans="1:17" s="6" customFormat="1" ht="13.5" customHeight="1" x14ac:dyDescent="0.25">
      <c r="A115" s="30">
        <v>8</v>
      </c>
      <c r="B115" s="155">
        <v>5</v>
      </c>
      <c r="C115" s="45" t="s">
        <v>439</v>
      </c>
      <c r="D115" s="167" t="s">
        <v>7</v>
      </c>
      <c r="E115" s="27" t="s">
        <v>8</v>
      </c>
      <c r="F115" s="27" t="s">
        <v>10</v>
      </c>
      <c r="G115" s="29">
        <v>11760</v>
      </c>
      <c r="H115" s="29">
        <v>104</v>
      </c>
      <c r="I115" s="26" t="s">
        <v>402</v>
      </c>
      <c r="J115" s="212">
        <v>12415</v>
      </c>
      <c r="K115" s="212">
        <v>612</v>
      </c>
      <c r="L115" s="26" t="s">
        <v>402</v>
      </c>
      <c r="M115" s="29">
        <v>11760</v>
      </c>
      <c r="N115" s="29">
        <v>104</v>
      </c>
      <c r="O115" s="26" t="s">
        <v>402</v>
      </c>
      <c r="P115" s="27"/>
      <c r="Q115" s="95"/>
    </row>
    <row r="116" spans="1:17" s="6" customFormat="1" ht="12.75" customHeight="1" x14ac:dyDescent="0.25">
      <c r="A116" s="30">
        <v>6</v>
      </c>
      <c r="B116" s="155">
        <v>5</v>
      </c>
      <c r="C116" s="45" t="s">
        <v>439</v>
      </c>
      <c r="D116" s="167" t="s">
        <v>167</v>
      </c>
      <c r="E116" s="27" t="s">
        <v>168</v>
      </c>
      <c r="F116" s="27" t="s">
        <v>169</v>
      </c>
      <c r="G116" s="28">
        <v>12921</v>
      </c>
      <c r="H116" s="28">
        <v>724</v>
      </c>
      <c r="I116" s="28" t="s">
        <v>402</v>
      </c>
      <c r="J116" s="216">
        <v>12982</v>
      </c>
      <c r="K116" s="216">
        <v>724</v>
      </c>
      <c r="L116" s="28" t="s">
        <v>402</v>
      </c>
      <c r="M116" s="28">
        <v>12921</v>
      </c>
      <c r="N116" s="28">
        <v>724</v>
      </c>
      <c r="O116" s="26" t="s">
        <v>402</v>
      </c>
      <c r="P116" s="27"/>
      <c r="Q116" s="95"/>
    </row>
    <row r="117" spans="1:17" s="6" customFormat="1" ht="78" customHeight="1" x14ac:dyDescent="0.25">
      <c r="A117" s="30">
        <v>9</v>
      </c>
      <c r="B117" s="155">
        <v>5</v>
      </c>
      <c r="C117" s="45" t="s">
        <v>439</v>
      </c>
      <c r="D117" s="167" t="s">
        <v>118</v>
      </c>
      <c r="E117" s="27" t="s">
        <v>119</v>
      </c>
      <c r="F117" s="27" t="s">
        <v>120</v>
      </c>
      <c r="G117" s="29">
        <v>5102</v>
      </c>
      <c r="H117" s="29">
        <v>40</v>
      </c>
      <c r="I117" s="26" t="s">
        <v>398</v>
      </c>
      <c r="J117" s="212">
        <v>5106</v>
      </c>
      <c r="K117" s="212">
        <v>40</v>
      </c>
      <c r="L117" s="26" t="s">
        <v>398</v>
      </c>
      <c r="M117" s="29">
        <v>5102</v>
      </c>
      <c r="N117" s="29">
        <v>40</v>
      </c>
      <c r="O117" s="26" t="s">
        <v>398</v>
      </c>
      <c r="P117" s="27"/>
      <c r="Q117" s="95" t="s">
        <v>434</v>
      </c>
    </row>
    <row r="118" spans="1:17" s="6" customFormat="1" ht="76.5" customHeight="1" x14ac:dyDescent="0.25">
      <c r="A118" s="30">
        <v>10</v>
      </c>
      <c r="B118" s="155">
        <v>5</v>
      </c>
      <c r="C118" s="45" t="s">
        <v>439</v>
      </c>
      <c r="D118" s="167" t="s">
        <v>248</v>
      </c>
      <c r="E118" s="27" t="s">
        <v>249</v>
      </c>
      <c r="F118" s="27" t="s">
        <v>250</v>
      </c>
      <c r="G118" s="29">
        <v>2869</v>
      </c>
      <c r="H118" s="29">
        <v>428</v>
      </c>
      <c r="I118" s="26" t="s">
        <v>397</v>
      </c>
      <c r="J118" s="212">
        <v>2869</v>
      </c>
      <c r="K118" s="212">
        <v>428</v>
      </c>
      <c r="L118" s="26" t="s">
        <v>397</v>
      </c>
      <c r="M118" s="29">
        <v>2869</v>
      </c>
      <c r="N118" s="29">
        <v>428</v>
      </c>
      <c r="O118" s="26" t="s">
        <v>397</v>
      </c>
      <c r="P118" s="27"/>
      <c r="Q118" s="95" t="s">
        <v>433</v>
      </c>
    </row>
    <row r="119" spans="1:17" s="6" customFormat="1" ht="12" customHeight="1" x14ac:dyDescent="0.25">
      <c r="A119" s="32">
        <v>11</v>
      </c>
      <c r="B119" s="155">
        <v>5</v>
      </c>
      <c r="C119" s="33" t="s">
        <v>439</v>
      </c>
      <c r="D119" s="173" t="s">
        <v>83</v>
      </c>
      <c r="E119" s="33" t="s">
        <v>84</v>
      </c>
      <c r="F119" s="33" t="s">
        <v>85</v>
      </c>
      <c r="G119" s="34">
        <v>1735</v>
      </c>
      <c r="H119" s="34">
        <v>1</v>
      </c>
      <c r="I119" s="35" t="s">
        <v>397</v>
      </c>
      <c r="J119" s="212">
        <v>1735</v>
      </c>
      <c r="K119" s="212">
        <v>1</v>
      </c>
      <c r="L119" s="35" t="s">
        <v>397</v>
      </c>
      <c r="M119" s="34">
        <v>1735</v>
      </c>
      <c r="N119" s="34">
        <v>1</v>
      </c>
      <c r="O119" s="35">
        <v>0</v>
      </c>
      <c r="P119" s="33"/>
      <c r="Q119" s="40"/>
    </row>
    <row r="120" spans="1:17" s="6" customFormat="1" ht="15" customHeight="1" x14ac:dyDescent="0.25">
      <c r="A120" s="37">
        <v>12</v>
      </c>
      <c r="B120" s="155">
        <v>5</v>
      </c>
      <c r="C120" s="33" t="s">
        <v>439</v>
      </c>
      <c r="D120" s="169" t="s">
        <v>185</v>
      </c>
      <c r="E120" s="38" t="s">
        <v>186</v>
      </c>
      <c r="F120" s="38" t="s">
        <v>187</v>
      </c>
      <c r="G120" s="94">
        <v>252</v>
      </c>
      <c r="H120" s="94">
        <v>2</v>
      </c>
      <c r="I120" s="40" t="s">
        <v>397</v>
      </c>
      <c r="J120" s="212">
        <v>252</v>
      </c>
      <c r="K120" s="212">
        <v>2</v>
      </c>
      <c r="L120" s="40" t="s">
        <v>397</v>
      </c>
      <c r="M120" s="94">
        <v>252</v>
      </c>
      <c r="N120" s="94">
        <v>2</v>
      </c>
      <c r="O120" s="40">
        <v>0</v>
      </c>
      <c r="P120" s="38"/>
      <c r="Q120" s="40"/>
    </row>
    <row r="121" spans="1:17" s="6" customFormat="1" ht="12" customHeight="1" x14ac:dyDescent="0.25">
      <c r="A121" s="123">
        <v>13</v>
      </c>
      <c r="B121" s="155">
        <v>5</v>
      </c>
      <c r="C121" s="33" t="s">
        <v>439</v>
      </c>
      <c r="D121" s="174" t="s">
        <v>224</v>
      </c>
      <c r="E121" s="124" t="s">
        <v>225</v>
      </c>
      <c r="F121" s="124" t="s">
        <v>226</v>
      </c>
      <c r="G121" s="125">
        <v>305</v>
      </c>
      <c r="H121" s="125"/>
      <c r="I121" s="126" t="s">
        <v>397</v>
      </c>
      <c r="J121" s="212">
        <v>305</v>
      </c>
      <c r="K121" s="212"/>
      <c r="L121" s="126" t="s">
        <v>397</v>
      </c>
      <c r="M121" s="125">
        <v>305</v>
      </c>
      <c r="N121" s="125"/>
      <c r="O121" s="126">
        <v>0</v>
      </c>
      <c r="P121" s="124"/>
      <c r="Q121" s="127"/>
    </row>
    <row r="122" spans="1:17" s="8" customFormat="1" ht="23.25" customHeight="1" thickBot="1" x14ac:dyDescent="0.3">
      <c r="A122" s="157"/>
      <c r="B122" s="157"/>
      <c r="C122" s="160"/>
      <c r="D122" s="161" t="s">
        <v>5</v>
      </c>
      <c r="E122" s="157"/>
      <c r="F122" s="157"/>
      <c r="G122" s="158"/>
      <c r="H122" s="158"/>
      <c r="I122" s="159"/>
      <c r="J122" s="214"/>
      <c r="K122" s="214"/>
      <c r="L122" s="159"/>
      <c r="M122" s="158"/>
      <c r="N122" s="158"/>
      <c r="O122" s="159"/>
      <c r="P122" s="157"/>
      <c r="Q122" s="157"/>
    </row>
    <row r="123" spans="1:17" s="6" customFormat="1" ht="15.75" thickBot="1" x14ac:dyDescent="0.3">
      <c r="A123" s="3">
        <v>1</v>
      </c>
      <c r="B123" s="156">
        <v>6</v>
      </c>
      <c r="C123" s="4" t="s">
        <v>5</v>
      </c>
      <c r="D123" s="175" t="s">
        <v>77</v>
      </c>
      <c r="E123" s="4" t="s">
        <v>78</v>
      </c>
      <c r="F123" s="4" t="s">
        <v>79</v>
      </c>
      <c r="G123" s="75">
        <v>52134</v>
      </c>
      <c r="H123" s="75">
        <v>4</v>
      </c>
      <c r="I123" s="76" t="s">
        <v>403</v>
      </c>
      <c r="J123" s="212">
        <v>52141</v>
      </c>
      <c r="K123" s="212">
        <v>4</v>
      </c>
      <c r="L123" s="76" t="s">
        <v>403</v>
      </c>
      <c r="M123" s="75">
        <v>52134</v>
      </c>
      <c r="N123" s="75">
        <v>4</v>
      </c>
      <c r="O123" s="76" t="s">
        <v>403</v>
      </c>
      <c r="P123" s="4"/>
      <c r="Q123" s="64"/>
    </row>
    <row r="124" spans="1:17" s="6" customFormat="1" ht="15.75" thickBot="1" x14ac:dyDescent="0.3">
      <c r="A124" s="5">
        <v>2</v>
      </c>
      <c r="B124" s="156">
        <v>6</v>
      </c>
      <c r="C124" s="1" t="s">
        <v>5</v>
      </c>
      <c r="D124" s="138" t="s">
        <v>20</v>
      </c>
      <c r="E124" s="1" t="s">
        <v>21</v>
      </c>
      <c r="F124" s="1" t="s">
        <v>22</v>
      </c>
      <c r="G124" s="60">
        <v>39130</v>
      </c>
      <c r="H124" s="60">
        <v>8449</v>
      </c>
      <c r="I124" s="59" t="s">
        <v>403</v>
      </c>
      <c r="J124" s="212">
        <v>39143</v>
      </c>
      <c r="K124" s="212">
        <v>8449</v>
      </c>
      <c r="L124" s="59" t="s">
        <v>403</v>
      </c>
      <c r="M124" s="60">
        <v>39130</v>
      </c>
      <c r="N124" s="60">
        <v>8449</v>
      </c>
      <c r="O124" s="59" t="s">
        <v>403</v>
      </c>
      <c r="P124" s="1"/>
      <c r="Q124" s="65"/>
    </row>
    <row r="125" spans="1:17" s="6" customFormat="1" ht="12.75" thickBot="1" x14ac:dyDescent="0.25">
      <c r="A125" s="141">
        <v>3</v>
      </c>
      <c r="B125" s="156">
        <v>6</v>
      </c>
      <c r="C125" s="133" t="s">
        <v>5</v>
      </c>
      <c r="D125" s="163" t="s">
        <v>101</v>
      </c>
      <c r="E125" s="133" t="s">
        <v>102</v>
      </c>
      <c r="F125" s="133" t="s">
        <v>103</v>
      </c>
      <c r="G125" s="134">
        <v>15909</v>
      </c>
      <c r="H125" s="134">
        <v>372</v>
      </c>
      <c r="I125" s="134" t="s">
        <v>403</v>
      </c>
      <c r="J125" s="134">
        <v>15919</v>
      </c>
      <c r="K125" s="134">
        <v>372</v>
      </c>
      <c r="L125" s="134" t="s">
        <v>403</v>
      </c>
      <c r="M125" s="134">
        <f>G125+G126</f>
        <v>19055</v>
      </c>
      <c r="N125" s="134">
        <f>H125+H126</f>
        <v>504</v>
      </c>
      <c r="O125" s="134" t="s">
        <v>403</v>
      </c>
      <c r="P125" s="133"/>
      <c r="Q125" s="142"/>
    </row>
    <row r="126" spans="1:17" s="6" customFormat="1" ht="37.5" thickBot="1" x14ac:dyDescent="0.3">
      <c r="A126" s="13">
        <v>10</v>
      </c>
      <c r="B126" s="156">
        <v>6</v>
      </c>
      <c r="C126" s="10" t="s">
        <v>5</v>
      </c>
      <c r="D126" s="164" t="s">
        <v>42</v>
      </c>
      <c r="E126" s="10" t="s">
        <v>43</v>
      </c>
      <c r="F126" s="10" t="s">
        <v>44</v>
      </c>
      <c r="G126" s="135">
        <v>3146</v>
      </c>
      <c r="H126" s="135">
        <v>132</v>
      </c>
      <c r="I126" s="136" t="s">
        <v>397</v>
      </c>
      <c r="J126" s="164">
        <v>3146</v>
      </c>
      <c r="K126" s="164">
        <v>132</v>
      </c>
      <c r="L126" s="136" t="s">
        <v>397</v>
      </c>
      <c r="M126" s="135">
        <v>0</v>
      </c>
      <c r="N126" s="135">
        <v>0</v>
      </c>
      <c r="O126" s="136">
        <v>0</v>
      </c>
      <c r="P126" s="10"/>
      <c r="Q126" s="185" t="s">
        <v>421</v>
      </c>
    </row>
    <row r="127" spans="1:17" s="6" customFormat="1" ht="15.75" thickBot="1" x14ac:dyDescent="0.3">
      <c r="A127" s="5">
        <v>4</v>
      </c>
      <c r="B127" s="156">
        <v>6</v>
      </c>
      <c r="C127" s="1" t="s">
        <v>5</v>
      </c>
      <c r="D127" s="138" t="s">
        <v>14</v>
      </c>
      <c r="E127" s="1" t="s">
        <v>15</v>
      </c>
      <c r="F127" s="1" t="s">
        <v>16</v>
      </c>
      <c r="G127" s="60">
        <v>15629</v>
      </c>
      <c r="H127" s="60">
        <v>71</v>
      </c>
      <c r="I127" s="59" t="s">
        <v>403</v>
      </c>
      <c r="J127" s="212">
        <v>15637</v>
      </c>
      <c r="K127" s="212">
        <v>71</v>
      </c>
      <c r="L127" s="59" t="s">
        <v>403</v>
      </c>
      <c r="M127" s="60">
        <v>15629</v>
      </c>
      <c r="N127" s="60">
        <v>71</v>
      </c>
      <c r="O127" s="59" t="s">
        <v>403</v>
      </c>
      <c r="P127" s="1"/>
      <c r="Q127" s="65"/>
    </row>
    <row r="128" spans="1:17" s="6" customFormat="1" ht="12.75" thickBot="1" x14ac:dyDescent="0.25">
      <c r="A128" s="141">
        <v>5</v>
      </c>
      <c r="B128" s="156">
        <v>6</v>
      </c>
      <c r="C128" s="133" t="s">
        <v>5</v>
      </c>
      <c r="D128" s="163" t="s">
        <v>137</v>
      </c>
      <c r="E128" s="133" t="s">
        <v>54</v>
      </c>
      <c r="F128" s="133" t="s">
        <v>138</v>
      </c>
      <c r="G128" s="134">
        <v>13646</v>
      </c>
      <c r="H128" s="134">
        <v>120</v>
      </c>
      <c r="I128" s="134" t="s">
        <v>403</v>
      </c>
      <c r="J128" s="134">
        <v>13654</v>
      </c>
      <c r="K128" s="134">
        <v>120</v>
      </c>
      <c r="L128" s="134" t="s">
        <v>403</v>
      </c>
      <c r="M128" s="134">
        <f>G128+G129</f>
        <v>13798</v>
      </c>
      <c r="N128" s="134">
        <f>H128+H129</f>
        <v>120</v>
      </c>
      <c r="O128" s="134" t="s">
        <v>403</v>
      </c>
      <c r="P128" s="133"/>
      <c r="Q128" s="142"/>
    </row>
    <row r="129" spans="1:20" s="6" customFormat="1" ht="28.5" customHeight="1" thickBot="1" x14ac:dyDescent="0.3">
      <c r="A129" s="13">
        <v>11</v>
      </c>
      <c r="B129" s="156">
        <v>6</v>
      </c>
      <c r="C129" s="10" t="s">
        <v>5</v>
      </c>
      <c r="D129" s="164" t="s">
        <v>3</v>
      </c>
      <c r="E129" s="10" t="s">
        <v>4</v>
      </c>
      <c r="F129" s="10" t="s">
        <v>6</v>
      </c>
      <c r="G129" s="135">
        <v>152</v>
      </c>
      <c r="H129" s="135"/>
      <c r="I129" s="136" t="s">
        <v>397</v>
      </c>
      <c r="J129" s="135">
        <v>152</v>
      </c>
      <c r="K129" s="135"/>
      <c r="L129" s="136" t="s">
        <v>397</v>
      </c>
      <c r="M129" s="135">
        <v>0</v>
      </c>
      <c r="N129" s="135">
        <v>0</v>
      </c>
      <c r="O129" s="136">
        <v>0</v>
      </c>
      <c r="P129" s="10"/>
      <c r="Q129" s="143"/>
      <c r="T129" s="6" t="s">
        <v>391</v>
      </c>
    </row>
    <row r="130" spans="1:20" s="6" customFormat="1" ht="15.75" thickBot="1" x14ac:dyDescent="0.3">
      <c r="A130" s="5">
        <v>6</v>
      </c>
      <c r="B130" s="156">
        <v>6</v>
      </c>
      <c r="C130" s="1" t="s">
        <v>5</v>
      </c>
      <c r="D130" s="138" t="s">
        <v>266</v>
      </c>
      <c r="E130" s="1" t="s">
        <v>267</v>
      </c>
      <c r="F130" s="1" t="s">
        <v>268</v>
      </c>
      <c r="G130" s="2">
        <v>13006</v>
      </c>
      <c r="H130" s="2">
        <v>18395</v>
      </c>
      <c r="I130" s="2" t="s">
        <v>403</v>
      </c>
      <c r="J130" s="212">
        <v>13072</v>
      </c>
      <c r="K130" s="212">
        <v>18398</v>
      </c>
      <c r="L130" s="2" t="s">
        <v>403</v>
      </c>
      <c r="M130" s="2">
        <v>13006</v>
      </c>
      <c r="N130" s="2">
        <v>18395</v>
      </c>
      <c r="O130" s="2" t="s">
        <v>403</v>
      </c>
      <c r="P130" s="2"/>
      <c r="Q130" s="7"/>
    </row>
    <row r="131" spans="1:20" s="6" customFormat="1" ht="93.75" customHeight="1" thickBot="1" x14ac:dyDescent="0.3">
      <c r="A131" s="5">
        <v>7</v>
      </c>
      <c r="B131" s="156">
        <v>6</v>
      </c>
      <c r="C131" s="1" t="s">
        <v>5</v>
      </c>
      <c r="D131" s="138" t="s">
        <v>381</v>
      </c>
      <c r="E131" s="1" t="s">
        <v>382</v>
      </c>
      <c r="F131" s="1" t="s">
        <v>383</v>
      </c>
      <c r="G131" s="60">
        <v>3649</v>
      </c>
      <c r="H131" s="60">
        <v>2760</v>
      </c>
      <c r="I131" s="59" t="s">
        <v>397</v>
      </c>
      <c r="J131" s="212">
        <v>3650</v>
      </c>
      <c r="K131" s="212">
        <v>2762</v>
      </c>
      <c r="L131" s="59" t="s">
        <v>397</v>
      </c>
      <c r="M131" s="60">
        <v>3649</v>
      </c>
      <c r="N131" s="60">
        <v>2760</v>
      </c>
      <c r="O131" s="59" t="s">
        <v>397</v>
      </c>
      <c r="P131" s="137"/>
      <c r="Q131" s="144" t="s">
        <v>435</v>
      </c>
    </row>
    <row r="132" spans="1:20" s="6" customFormat="1" ht="24.75" thickBot="1" x14ac:dyDescent="0.3">
      <c r="A132" s="5">
        <v>8</v>
      </c>
      <c r="B132" s="156">
        <v>6</v>
      </c>
      <c r="C132" s="1" t="s">
        <v>5</v>
      </c>
      <c r="D132" s="138" t="s">
        <v>378</v>
      </c>
      <c r="E132" s="139" t="s">
        <v>379</v>
      </c>
      <c r="F132" s="1" t="s">
        <v>380</v>
      </c>
      <c r="G132" s="60">
        <v>11629</v>
      </c>
      <c r="H132" s="60">
        <v>17037</v>
      </c>
      <c r="I132" s="59" t="s">
        <v>402</v>
      </c>
      <c r="J132" s="212">
        <v>11727</v>
      </c>
      <c r="K132" s="212">
        <v>17037</v>
      </c>
      <c r="L132" s="59" t="s">
        <v>402</v>
      </c>
      <c r="M132" s="60">
        <v>11629</v>
      </c>
      <c r="N132" s="60">
        <v>17037</v>
      </c>
      <c r="O132" s="59" t="s">
        <v>402</v>
      </c>
      <c r="P132" s="140"/>
      <c r="Q132" s="186" t="s">
        <v>436</v>
      </c>
    </row>
    <row r="133" spans="1:20" s="6" customFormat="1" ht="28.5" customHeight="1" thickBot="1" x14ac:dyDescent="0.3">
      <c r="A133" s="9">
        <v>9</v>
      </c>
      <c r="B133" s="156">
        <v>6</v>
      </c>
      <c r="C133" s="87" t="s">
        <v>5</v>
      </c>
      <c r="D133" s="176" t="s">
        <v>45</v>
      </c>
      <c r="E133" s="88" t="s">
        <v>46</v>
      </c>
      <c r="F133" s="87" t="s">
        <v>47</v>
      </c>
      <c r="G133" s="145">
        <v>7472</v>
      </c>
      <c r="H133" s="145">
        <v>4374</v>
      </c>
      <c r="I133" s="146" t="s">
        <v>400</v>
      </c>
      <c r="J133" s="212">
        <v>7475</v>
      </c>
      <c r="K133" s="212">
        <v>4375</v>
      </c>
      <c r="L133" s="146" t="s">
        <v>400</v>
      </c>
      <c r="M133" s="145">
        <v>7472</v>
      </c>
      <c r="N133" s="145">
        <v>4374</v>
      </c>
      <c r="O133" s="146" t="s">
        <v>400</v>
      </c>
      <c r="P133" s="87"/>
      <c r="Q133" s="187" t="s">
        <v>436</v>
      </c>
    </row>
    <row r="134" spans="1:20" s="8" customFormat="1" ht="23.25" customHeight="1" thickBot="1" x14ac:dyDescent="0.3">
      <c r="A134" s="157"/>
      <c r="B134" s="157"/>
      <c r="C134" s="160"/>
      <c r="D134" s="161" t="s">
        <v>36</v>
      </c>
      <c r="E134" s="157"/>
      <c r="F134" s="157"/>
      <c r="G134" s="158"/>
      <c r="H134" s="158"/>
      <c r="I134" s="159"/>
      <c r="J134" s="214"/>
      <c r="K134" s="214"/>
      <c r="L134" s="159"/>
      <c r="M134" s="158"/>
      <c r="N134" s="158"/>
      <c r="O134" s="159"/>
      <c r="P134" s="157"/>
      <c r="Q134" s="157"/>
    </row>
    <row r="135" spans="1:20" s="6" customFormat="1" ht="30" customHeight="1" thickBot="1" x14ac:dyDescent="0.3">
      <c r="A135" s="128">
        <v>1</v>
      </c>
      <c r="B135" s="156">
        <v>7</v>
      </c>
      <c r="C135" s="11" t="s">
        <v>36</v>
      </c>
      <c r="D135" s="177" t="s">
        <v>164</v>
      </c>
      <c r="E135" s="11" t="s">
        <v>165</v>
      </c>
      <c r="F135" s="11" t="s">
        <v>166</v>
      </c>
      <c r="G135" s="129">
        <v>35442</v>
      </c>
      <c r="H135" s="129">
        <v>10227</v>
      </c>
      <c r="I135" s="130" t="s">
        <v>403</v>
      </c>
      <c r="J135" s="212">
        <v>35451</v>
      </c>
      <c r="K135" s="212">
        <v>10227</v>
      </c>
      <c r="L135" s="130" t="s">
        <v>403</v>
      </c>
      <c r="M135" s="129">
        <v>35442</v>
      </c>
      <c r="N135" s="129">
        <v>10227</v>
      </c>
      <c r="O135" s="131" t="s">
        <v>403</v>
      </c>
      <c r="P135" s="11"/>
      <c r="Q135" s="132"/>
    </row>
    <row r="136" spans="1:20" s="6" customFormat="1" ht="16.5" customHeight="1" thickBot="1" x14ac:dyDescent="0.3">
      <c r="A136" s="5">
        <v>2</v>
      </c>
      <c r="B136" s="156">
        <v>7</v>
      </c>
      <c r="C136" s="1" t="s">
        <v>36</v>
      </c>
      <c r="D136" s="138" t="s">
        <v>130</v>
      </c>
      <c r="E136" s="1" t="s">
        <v>131</v>
      </c>
      <c r="F136" s="1" t="s">
        <v>132</v>
      </c>
      <c r="G136" s="60">
        <v>32016</v>
      </c>
      <c r="H136" s="60">
        <v>917</v>
      </c>
      <c r="I136" s="59" t="s">
        <v>403</v>
      </c>
      <c r="J136" s="212">
        <v>32021</v>
      </c>
      <c r="K136" s="212">
        <v>917</v>
      </c>
      <c r="L136" s="59" t="s">
        <v>403</v>
      </c>
      <c r="M136" s="60">
        <v>32016</v>
      </c>
      <c r="N136" s="60">
        <v>917</v>
      </c>
      <c r="O136" s="77" t="s">
        <v>403</v>
      </c>
      <c r="P136" s="1"/>
      <c r="Q136" s="65"/>
    </row>
    <row r="137" spans="1:20" s="6" customFormat="1" ht="16.5" customHeight="1" thickBot="1" x14ac:dyDescent="0.3">
      <c r="A137" s="5">
        <v>3</v>
      </c>
      <c r="B137" s="156">
        <v>7</v>
      </c>
      <c r="C137" s="1" t="s">
        <v>36</v>
      </c>
      <c r="D137" s="138" t="s">
        <v>286</v>
      </c>
      <c r="E137" s="1" t="s">
        <v>287</v>
      </c>
      <c r="F137" s="1" t="s">
        <v>288</v>
      </c>
      <c r="G137" s="60">
        <v>26280</v>
      </c>
      <c r="H137" s="60">
        <v>2594</v>
      </c>
      <c r="I137" s="59" t="s">
        <v>403</v>
      </c>
      <c r="J137" s="212">
        <v>26295</v>
      </c>
      <c r="K137" s="212">
        <v>2602</v>
      </c>
      <c r="L137" s="59" t="s">
        <v>403</v>
      </c>
      <c r="M137" s="60">
        <v>26280</v>
      </c>
      <c r="N137" s="60">
        <v>2594</v>
      </c>
      <c r="O137" s="77" t="s">
        <v>403</v>
      </c>
      <c r="P137" s="1"/>
      <c r="Q137" s="65"/>
    </row>
    <row r="138" spans="1:20" s="6" customFormat="1" ht="16.5" customHeight="1" thickBot="1" x14ac:dyDescent="0.3">
      <c r="A138" s="5">
        <v>4</v>
      </c>
      <c r="B138" s="156">
        <v>7</v>
      </c>
      <c r="C138" s="1" t="s">
        <v>36</v>
      </c>
      <c r="D138" s="138" t="s">
        <v>354</v>
      </c>
      <c r="E138" s="1" t="s">
        <v>355</v>
      </c>
      <c r="F138" s="1" t="s">
        <v>356</v>
      </c>
      <c r="G138" s="60">
        <v>16348</v>
      </c>
      <c r="H138" s="60">
        <v>856</v>
      </c>
      <c r="I138" s="59" t="s">
        <v>403</v>
      </c>
      <c r="J138" s="212">
        <v>16351</v>
      </c>
      <c r="K138" s="212">
        <v>856</v>
      </c>
      <c r="L138" s="59" t="s">
        <v>403</v>
      </c>
      <c r="M138" s="60">
        <v>16348</v>
      </c>
      <c r="N138" s="60">
        <v>856</v>
      </c>
      <c r="O138" s="77" t="s">
        <v>403</v>
      </c>
      <c r="P138" s="1"/>
      <c r="Q138" s="65"/>
    </row>
    <row r="139" spans="1:20" s="6" customFormat="1" ht="16.5" customHeight="1" thickBot="1" x14ac:dyDescent="0.3">
      <c r="A139" s="5">
        <v>5</v>
      </c>
      <c r="B139" s="156">
        <v>7</v>
      </c>
      <c r="C139" s="1" t="s">
        <v>36</v>
      </c>
      <c r="D139" s="138" t="s">
        <v>420</v>
      </c>
      <c r="E139" s="1" t="s">
        <v>233</v>
      </c>
      <c r="F139" s="1" t="s">
        <v>234</v>
      </c>
      <c r="G139" s="60">
        <v>15350</v>
      </c>
      <c r="H139" s="60">
        <v>227</v>
      </c>
      <c r="I139" s="59" t="s">
        <v>403</v>
      </c>
      <c r="J139" s="212">
        <v>15358</v>
      </c>
      <c r="K139" s="212">
        <v>227</v>
      </c>
      <c r="L139" s="59" t="s">
        <v>403</v>
      </c>
      <c r="M139" s="60">
        <v>15350</v>
      </c>
      <c r="N139" s="60">
        <v>227</v>
      </c>
      <c r="O139" s="77" t="s">
        <v>403</v>
      </c>
      <c r="P139" s="1"/>
      <c r="Q139" s="65"/>
      <c r="R139"/>
    </row>
    <row r="140" spans="1:20" s="6" customFormat="1" ht="16.5" customHeight="1" thickBot="1" x14ac:dyDescent="0.3">
      <c r="A140" s="5">
        <v>6</v>
      </c>
      <c r="B140" s="156">
        <v>7</v>
      </c>
      <c r="C140" s="1" t="s">
        <v>36</v>
      </c>
      <c r="D140" s="138" t="s">
        <v>195</v>
      </c>
      <c r="E140" s="1" t="s">
        <v>196</v>
      </c>
      <c r="F140" s="1" t="s">
        <v>197</v>
      </c>
      <c r="G140" s="60">
        <v>13570</v>
      </c>
      <c r="H140" s="60">
        <v>74</v>
      </c>
      <c r="I140" s="59" t="s">
        <v>403</v>
      </c>
      <c r="J140" s="212">
        <v>13613</v>
      </c>
      <c r="K140" s="212">
        <v>75</v>
      </c>
      <c r="L140" s="59" t="s">
        <v>403</v>
      </c>
      <c r="M140" s="60">
        <v>13570</v>
      </c>
      <c r="N140" s="60">
        <v>74</v>
      </c>
      <c r="O140" s="77" t="s">
        <v>403</v>
      </c>
      <c r="P140" s="1"/>
      <c r="Q140" s="66"/>
      <c r="R140"/>
    </row>
    <row r="141" spans="1:20" s="6" customFormat="1" ht="16.5" customHeight="1" thickBot="1" x14ac:dyDescent="0.3">
      <c r="A141" s="89">
        <v>7</v>
      </c>
      <c r="B141" s="156">
        <v>7</v>
      </c>
      <c r="C141" s="14" t="s">
        <v>36</v>
      </c>
      <c r="D141" s="178" t="s">
        <v>375</v>
      </c>
      <c r="E141" s="14" t="s">
        <v>376</v>
      </c>
      <c r="F141" s="14" t="s">
        <v>377</v>
      </c>
      <c r="G141" s="78">
        <v>5473</v>
      </c>
      <c r="H141" s="78">
        <v>70</v>
      </c>
      <c r="I141" s="79" t="s">
        <v>398</v>
      </c>
      <c r="J141" s="212">
        <v>5475</v>
      </c>
      <c r="K141" s="212">
        <v>70</v>
      </c>
      <c r="L141" s="79" t="s">
        <v>398</v>
      </c>
      <c r="M141" s="78">
        <v>5473</v>
      </c>
      <c r="N141" s="78">
        <v>70</v>
      </c>
      <c r="O141" s="80" t="s">
        <v>398</v>
      </c>
      <c r="P141" s="81" t="s">
        <v>393</v>
      </c>
      <c r="Q141" s="22"/>
      <c r="R141"/>
    </row>
    <row r="142" spans="1:20" s="6" customFormat="1" ht="42" customHeight="1" thickBot="1" x14ac:dyDescent="0.3">
      <c r="A142" s="3">
        <v>8</v>
      </c>
      <c r="B142" s="156">
        <v>7</v>
      </c>
      <c r="C142" s="4" t="s">
        <v>36</v>
      </c>
      <c r="D142" s="175" t="s">
        <v>242</v>
      </c>
      <c r="E142" s="4" t="s">
        <v>243</v>
      </c>
      <c r="F142" s="4" t="s">
        <v>244</v>
      </c>
      <c r="G142" s="75">
        <v>10634</v>
      </c>
      <c r="H142" s="75">
        <v>2679</v>
      </c>
      <c r="I142" s="76" t="s">
        <v>402</v>
      </c>
      <c r="J142" s="212">
        <v>10637</v>
      </c>
      <c r="K142" s="212">
        <v>2678</v>
      </c>
      <c r="L142" s="76" t="s">
        <v>402</v>
      </c>
      <c r="M142" s="75">
        <v>10634</v>
      </c>
      <c r="N142" s="75">
        <v>2679</v>
      </c>
      <c r="O142" s="76" t="s">
        <v>402</v>
      </c>
      <c r="P142" s="4"/>
      <c r="Q142" s="12"/>
      <c r="R142"/>
    </row>
    <row r="143" spans="1:20" s="6" customFormat="1" ht="16.5" customHeight="1" thickBot="1" x14ac:dyDescent="0.3">
      <c r="A143" s="9">
        <v>9</v>
      </c>
      <c r="B143" s="156">
        <v>7</v>
      </c>
      <c r="C143" s="87" t="s">
        <v>36</v>
      </c>
      <c r="D143" s="176" t="s">
        <v>273</v>
      </c>
      <c r="E143" s="87" t="s">
        <v>274</v>
      </c>
      <c r="F143" s="87" t="s">
        <v>275</v>
      </c>
      <c r="G143" s="145">
        <v>9540</v>
      </c>
      <c r="H143" s="145">
        <v>1347</v>
      </c>
      <c r="I143" s="146" t="s">
        <v>401</v>
      </c>
      <c r="J143" s="212">
        <v>9571</v>
      </c>
      <c r="K143" s="212">
        <v>1391</v>
      </c>
      <c r="L143" s="146" t="s">
        <v>401</v>
      </c>
      <c r="M143" s="145">
        <v>9540</v>
      </c>
      <c r="N143" s="145">
        <v>1347</v>
      </c>
      <c r="O143" s="146" t="s">
        <v>401</v>
      </c>
      <c r="P143" s="87"/>
      <c r="Q143" s="147" t="s">
        <v>396</v>
      </c>
      <c r="R143"/>
    </row>
    <row r="144" spans="1:20" s="6" customFormat="1" ht="15.75" thickBot="1" x14ac:dyDescent="0.3">
      <c r="A144" s="82">
        <v>10</v>
      </c>
      <c r="B144" s="156">
        <v>7</v>
      </c>
      <c r="C144" s="83" t="s">
        <v>36</v>
      </c>
      <c r="D144" s="179" t="s">
        <v>301</v>
      </c>
      <c r="E144" s="83" t="s">
        <v>302</v>
      </c>
      <c r="F144" s="83" t="s">
        <v>303</v>
      </c>
      <c r="G144" s="84">
        <v>274</v>
      </c>
      <c r="H144" s="84">
        <v>32</v>
      </c>
      <c r="I144" s="85" t="s">
        <v>397</v>
      </c>
      <c r="J144" s="84">
        <v>237</v>
      </c>
      <c r="K144" s="84">
        <v>32</v>
      </c>
      <c r="L144" s="85" t="s">
        <v>397</v>
      </c>
      <c r="M144" s="84">
        <v>274</v>
      </c>
      <c r="N144" s="84">
        <v>32</v>
      </c>
      <c r="O144" s="85">
        <v>0</v>
      </c>
      <c r="P144" s="83"/>
      <c r="Q144" s="86"/>
      <c r="R144"/>
    </row>
    <row r="145" spans="1:18" s="6" customFormat="1" ht="15.75" customHeight="1" thickBot="1" x14ac:dyDescent="0.3">
      <c r="A145" s="67">
        <v>11</v>
      </c>
      <c r="B145" s="156">
        <v>7</v>
      </c>
      <c r="C145" s="61" t="s">
        <v>36</v>
      </c>
      <c r="D145" s="180" t="s">
        <v>161</v>
      </c>
      <c r="E145" s="61" t="s">
        <v>162</v>
      </c>
      <c r="F145" s="61" t="s">
        <v>163</v>
      </c>
      <c r="G145" s="62">
        <v>1791</v>
      </c>
      <c r="H145" s="62">
        <v>1180</v>
      </c>
      <c r="I145" s="63" t="s">
        <v>397</v>
      </c>
      <c r="J145" s="62">
        <v>1794</v>
      </c>
      <c r="K145" s="62">
        <v>1179</v>
      </c>
      <c r="L145" s="63" t="s">
        <v>397</v>
      </c>
      <c r="M145" s="62">
        <v>1791</v>
      </c>
      <c r="N145" s="62">
        <v>1180</v>
      </c>
      <c r="O145" s="63">
        <v>0</v>
      </c>
      <c r="P145" s="61"/>
      <c r="Q145" s="69"/>
      <c r="R145"/>
    </row>
    <row r="146" spans="1:18" s="6" customFormat="1" ht="19.5" customHeight="1" thickBot="1" x14ac:dyDescent="0.3">
      <c r="A146" s="67">
        <v>12</v>
      </c>
      <c r="B146" s="156">
        <v>7</v>
      </c>
      <c r="C146" s="61" t="s">
        <v>36</v>
      </c>
      <c r="D146" s="180" t="s">
        <v>34</v>
      </c>
      <c r="E146" s="61" t="s">
        <v>35</v>
      </c>
      <c r="F146" s="61" t="s">
        <v>37</v>
      </c>
      <c r="G146" s="62">
        <v>709</v>
      </c>
      <c r="H146" s="62">
        <v>0</v>
      </c>
      <c r="I146" s="63" t="s">
        <v>397</v>
      </c>
      <c r="J146" s="62">
        <v>709</v>
      </c>
      <c r="K146" s="62"/>
      <c r="L146" s="63" t="s">
        <v>397</v>
      </c>
      <c r="M146" s="62">
        <v>709</v>
      </c>
      <c r="N146" s="62">
        <v>0</v>
      </c>
      <c r="O146" s="63">
        <v>0</v>
      </c>
      <c r="P146" s="61"/>
      <c r="Q146" s="68"/>
      <c r="R146"/>
    </row>
    <row r="147" spans="1:18" s="6" customFormat="1" ht="15.75" thickBot="1" x14ac:dyDescent="0.3">
      <c r="A147" s="70">
        <v>13</v>
      </c>
      <c r="B147" s="156">
        <v>7</v>
      </c>
      <c r="C147" s="71" t="s">
        <v>36</v>
      </c>
      <c r="D147" s="181" t="s">
        <v>198</v>
      </c>
      <c r="E147" s="71" t="s">
        <v>199</v>
      </c>
      <c r="F147" s="71" t="s">
        <v>200</v>
      </c>
      <c r="G147" s="72">
        <v>155</v>
      </c>
      <c r="H147" s="72">
        <v>58</v>
      </c>
      <c r="I147" s="73" t="s">
        <v>397</v>
      </c>
      <c r="J147" s="72">
        <v>155</v>
      </c>
      <c r="K147" s="72">
        <v>58</v>
      </c>
      <c r="L147" s="73" t="s">
        <v>397</v>
      </c>
      <c r="M147" s="72">
        <v>155</v>
      </c>
      <c r="N147" s="72">
        <v>58</v>
      </c>
      <c r="O147" s="73">
        <v>0</v>
      </c>
      <c r="P147" s="71"/>
      <c r="Q147" s="74"/>
      <c r="R147"/>
    </row>
    <row r="150" spans="1:18" s="24" customFormat="1" x14ac:dyDescent="0.25">
      <c r="A150"/>
      <c r="B150"/>
      <c r="C150"/>
      <c r="D150" s="182" t="s">
        <v>419</v>
      </c>
      <c r="E150"/>
      <c r="F150"/>
      <c r="G150" s="25"/>
      <c r="H150" s="25"/>
      <c r="I150" s="23"/>
      <c r="J150" s="208"/>
      <c r="K150" s="208"/>
      <c r="L150" s="23"/>
      <c r="O150" s="23"/>
      <c r="P150"/>
      <c r="Q150"/>
      <c r="R150"/>
    </row>
    <row r="151" spans="1:18" s="24" customFormat="1" x14ac:dyDescent="0.25">
      <c r="A151"/>
      <c r="B151"/>
      <c r="C151"/>
      <c r="D151" s="182"/>
      <c r="E151"/>
      <c r="F151"/>
      <c r="G151" s="25"/>
      <c r="H151" s="25"/>
      <c r="I151" s="23"/>
      <c r="J151" s="208"/>
      <c r="K151" s="208"/>
      <c r="L151" s="23"/>
      <c r="M151" s="24" t="s">
        <v>391</v>
      </c>
      <c r="O151" s="23"/>
      <c r="P151"/>
      <c r="Q151"/>
      <c r="R151"/>
    </row>
    <row r="152" spans="1:18" s="24" customFormat="1" x14ac:dyDescent="0.25">
      <c r="A152"/>
      <c r="B152"/>
      <c r="C152"/>
      <c r="D152" s="182" t="s">
        <v>391</v>
      </c>
      <c r="E152"/>
      <c r="F152"/>
      <c r="G152" s="25"/>
      <c r="H152" s="25"/>
      <c r="I152" s="23"/>
      <c r="J152" s="208"/>
      <c r="K152" s="208"/>
      <c r="L152" s="23"/>
      <c r="O152" s="23"/>
      <c r="P152"/>
      <c r="Q152"/>
      <c r="R152"/>
    </row>
    <row r="153" spans="1:18" x14ac:dyDescent="0.25">
      <c r="D153" s="182" t="s">
        <v>391</v>
      </c>
      <c r="K153" s="208" t="s">
        <v>391</v>
      </c>
      <c r="Q153" t="s">
        <v>391</v>
      </c>
    </row>
    <row r="154" spans="1:18" x14ac:dyDescent="0.25">
      <c r="Q154" t="s">
        <v>391</v>
      </c>
    </row>
    <row r="155" spans="1:18" x14ac:dyDescent="0.25">
      <c r="Q155" t="s">
        <v>391</v>
      </c>
    </row>
  </sheetData>
  <autoFilter ref="A1:V147"/>
  <pageMargins left="0.44" right="0.52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გამონაკლ</vt:lpstr>
      <vt:lpstr>sum</vt:lpstr>
      <vt:lpstr>sum-last</vt:lpstr>
      <vt:lpstr>დაწესებულებები</vt:lpstr>
      <vt:lpstr>გამონაკლ!Print_Area</vt:lpstr>
      <vt:lpstr>დაწესებულებები!Print_Area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 Dolidze</dc:creator>
  <cp:lastModifiedBy>Lela Tsotsoria</cp:lastModifiedBy>
  <cp:lastPrinted>2020-04-29T10:21:32Z</cp:lastPrinted>
  <dcterms:created xsi:type="dcterms:W3CDTF">2020-04-03T07:31:32Z</dcterms:created>
  <dcterms:modified xsi:type="dcterms:W3CDTF">2020-04-30T11:32:32Z</dcterms:modified>
</cp:coreProperties>
</file>